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K:\Contractacio\CONTRATACIÓN SECTOR PÚBLICO\LICITACIONS\2026\2026-LIC-0032 SUMINISTRO APOSITOS ACTIVOS (ABIERTO SARA)\BORRADORES\"/>
    </mc:Choice>
  </mc:AlternateContent>
  <xr:revisionPtr revIDLastSave="0" documentId="13_ncr:1_{514A1135-FF7F-4195-A887-21BB642F8E75}" xr6:coauthVersionLast="36" xr6:coauthVersionMax="36" xr10:uidLastSave="{00000000-0000-0000-0000-000000000000}"/>
  <bookViews>
    <workbookView xWindow="315" yWindow="-315" windowWidth="14310" windowHeight="11640" tabRatio="971" xr2:uid="{00000000-000D-0000-FFFF-FFFF00000000}"/>
  </bookViews>
  <sheets>
    <sheet name="ANEXO 2 L1" sheetId="15" r:id="rId1"/>
    <sheet name="ANEXO 2 L2" sheetId="21" r:id="rId2"/>
    <sheet name="ANEXO 2 L3" sheetId="22" r:id="rId3"/>
    <sheet name="ANEXO 2 L4" sheetId="23" r:id="rId4"/>
    <sheet name="ANEXO 2 L5" sheetId="24" r:id="rId5"/>
    <sheet name="ANEXO 2 L6" sheetId="20" r:id="rId6"/>
  </sheets>
  <calcPr calcId="191029" fullPrecision="0"/>
</workbook>
</file>

<file path=xl/calcChain.xml><?xml version="1.0" encoding="utf-8"?>
<calcChain xmlns="http://schemas.openxmlformats.org/spreadsheetml/2006/main">
  <c r="G29" i="24" l="1"/>
  <c r="I28" i="24"/>
  <c r="J28" i="24" s="1"/>
  <c r="K28" i="24" s="1"/>
  <c r="J27" i="24"/>
  <c r="K27" i="24" s="1"/>
  <c r="J26" i="24"/>
  <c r="K26" i="24" s="1"/>
  <c r="J25" i="24"/>
  <c r="K25" i="24" s="1"/>
  <c r="J24" i="24"/>
  <c r="K24" i="24" s="1"/>
  <c r="J23" i="24"/>
  <c r="K23" i="24" s="1"/>
  <c r="J22" i="24"/>
  <c r="K22" i="24" s="1"/>
  <c r="J21" i="24"/>
  <c r="K21" i="24" s="1"/>
  <c r="J20" i="24"/>
  <c r="K20" i="24" s="1"/>
  <c r="J19" i="24"/>
  <c r="I38" i="15"/>
  <c r="I20" i="23"/>
  <c r="J20" i="23" s="1"/>
  <c r="K20" i="23" s="1"/>
  <c r="J19" i="23"/>
  <c r="G21" i="23"/>
  <c r="I20" i="22"/>
  <c r="J20" i="22" s="1"/>
  <c r="K20" i="22" s="1"/>
  <c r="G19" i="22"/>
  <c r="J19" i="22"/>
  <c r="I29" i="21"/>
  <c r="J29" i="21" s="1"/>
  <c r="K29" i="21" s="1"/>
  <c r="G30" i="21"/>
  <c r="J28" i="21"/>
  <c r="K28" i="21" s="1"/>
  <c r="J27" i="21"/>
  <c r="K27" i="21" s="1"/>
  <c r="J26" i="21"/>
  <c r="K26" i="21" s="1"/>
  <c r="J25" i="21"/>
  <c r="K25" i="21" s="1"/>
  <c r="J24" i="21"/>
  <c r="K24" i="21" s="1"/>
  <c r="J23" i="21"/>
  <c r="K23" i="21" s="1"/>
  <c r="J22" i="21"/>
  <c r="K22" i="21" s="1"/>
  <c r="J21" i="21"/>
  <c r="K21" i="21" s="1"/>
  <c r="J20" i="21"/>
  <c r="K20" i="21" s="1"/>
  <c r="J19" i="21"/>
  <c r="K19" i="21" s="1"/>
  <c r="I75" i="20"/>
  <c r="J75" i="20" s="1"/>
  <c r="K75" i="20" s="1"/>
  <c r="J74" i="20"/>
  <c r="K74" i="20" s="1"/>
  <c r="J73" i="20"/>
  <c r="K73" i="20" s="1"/>
  <c r="J72" i="20"/>
  <c r="K72" i="20" s="1"/>
  <c r="J71" i="20"/>
  <c r="K71" i="20" s="1"/>
  <c r="J70" i="20"/>
  <c r="K70" i="20" s="1"/>
  <c r="J69" i="20"/>
  <c r="K69" i="20" s="1"/>
  <c r="K68" i="20"/>
  <c r="J68" i="20"/>
  <c r="J67" i="20"/>
  <c r="K67" i="20" s="1"/>
  <c r="J66" i="20"/>
  <c r="K66" i="20" s="1"/>
  <c r="J65" i="20"/>
  <c r="K65" i="20" s="1"/>
  <c r="J64" i="20"/>
  <c r="K64" i="20" s="1"/>
  <c r="J63" i="20"/>
  <c r="K63" i="20" s="1"/>
  <c r="J62" i="20"/>
  <c r="K62" i="20" s="1"/>
  <c r="J61" i="20"/>
  <c r="K61" i="20" s="1"/>
  <c r="J60" i="20"/>
  <c r="K60" i="20" s="1"/>
  <c r="J59" i="20"/>
  <c r="K59" i="20" s="1"/>
  <c r="J58" i="20"/>
  <c r="K58" i="20" s="1"/>
  <c r="J57" i="20"/>
  <c r="K57" i="20" s="1"/>
  <c r="J56" i="20"/>
  <c r="K56" i="20" s="1"/>
  <c r="J55" i="20"/>
  <c r="K55" i="20" s="1"/>
  <c r="J54" i="20"/>
  <c r="K54" i="20" s="1"/>
  <c r="J53" i="20"/>
  <c r="K53" i="20" s="1"/>
  <c r="J52" i="20"/>
  <c r="K52" i="20" s="1"/>
  <c r="J51" i="20"/>
  <c r="K51" i="20" s="1"/>
  <c r="J50" i="20"/>
  <c r="K50" i="20" s="1"/>
  <c r="J49" i="20"/>
  <c r="K49" i="20" s="1"/>
  <c r="J48" i="20"/>
  <c r="K48" i="20" s="1"/>
  <c r="J47" i="20"/>
  <c r="K47" i="20" s="1"/>
  <c r="J46" i="20"/>
  <c r="K46" i="20" s="1"/>
  <c r="J45" i="20"/>
  <c r="K45" i="20" s="1"/>
  <c r="J44" i="20"/>
  <c r="K44" i="20" s="1"/>
  <c r="J43" i="20"/>
  <c r="K43" i="20" s="1"/>
  <c r="J42" i="20"/>
  <c r="K42" i="20" s="1"/>
  <c r="J41" i="20"/>
  <c r="K41" i="20" s="1"/>
  <c r="J40" i="20"/>
  <c r="K40" i="20" s="1"/>
  <c r="J39" i="20"/>
  <c r="K39" i="20" s="1"/>
  <c r="J38" i="20"/>
  <c r="K38" i="20" s="1"/>
  <c r="J37" i="20"/>
  <c r="K37" i="20" s="1"/>
  <c r="J36" i="20"/>
  <c r="K36" i="20" s="1"/>
  <c r="J35" i="20"/>
  <c r="K35" i="20" s="1"/>
  <c r="J34" i="20"/>
  <c r="K34" i="20" s="1"/>
  <c r="J33" i="20"/>
  <c r="K33" i="20" s="1"/>
  <c r="K32" i="20"/>
  <c r="J32" i="20"/>
  <c r="J31" i="20"/>
  <c r="K31" i="20" s="1"/>
  <c r="J30" i="20"/>
  <c r="K30" i="20" s="1"/>
  <c r="J29" i="20"/>
  <c r="K29" i="20" s="1"/>
  <c r="K28" i="20"/>
  <c r="J28" i="20"/>
  <c r="J27" i="20"/>
  <c r="K27" i="20" s="1"/>
  <c r="J26" i="20"/>
  <c r="K26" i="20" s="1"/>
  <c r="J25" i="20"/>
  <c r="K25" i="20" s="1"/>
  <c r="J24" i="20"/>
  <c r="K24" i="20" s="1"/>
  <c r="J23" i="20"/>
  <c r="K23" i="20" s="1"/>
  <c r="J22" i="20"/>
  <c r="K22" i="20" s="1"/>
  <c r="J21" i="20"/>
  <c r="K21" i="20" s="1"/>
  <c r="J20" i="20"/>
  <c r="K20" i="20" s="1"/>
  <c r="G76" i="20"/>
  <c r="J29" i="24" l="1"/>
  <c r="K19" i="24"/>
  <c r="K29" i="24" s="1"/>
  <c r="J21" i="23"/>
  <c r="K19" i="23"/>
  <c r="K21" i="23" s="1"/>
  <c r="J21" i="22"/>
  <c r="G21" i="22"/>
  <c r="K19" i="22"/>
  <c r="K21" i="22" s="1"/>
  <c r="K30" i="21"/>
  <c r="J30" i="21"/>
  <c r="J76" i="20"/>
  <c r="K76" i="20"/>
  <c r="J38" i="15" l="1"/>
  <c r="K38" i="15" l="1"/>
  <c r="J20" i="15" l="1"/>
  <c r="K20" i="15" s="1"/>
  <c r="J21" i="15"/>
  <c r="K21" i="15" s="1"/>
  <c r="J22" i="15"/>
  <c r="K22" i="15" s="1"/>
  <c r="J23" i="15"/>
  <c r="K23" i="15" s="1"/>
  <c r="J24" i="15"/>
  <c r="K24" i="15" s="1"/>
  <c r="J25" i="15"/>
  <c r="K25" i="15" s="1"/>
  <c r="J26" i="15"/>
  <c r="K26" i="15" s="1"/>
  <c r="J27" i="15"/>
  <c r="K27" i="15" s="1"/>
  <c r="J28" i="15"/>
  <c r="K28" i="15" s="1"/>
  <c r="J29" i="15"/>
  <c r="K29" i="15" s="1"/>
  <c r="J30" i="15"/>
  <c r="K30" i="15" s="1"/>
  <c r="J31" i="15"/>
  <c r="K31" i="15" s="1"/>
  <c r="J32" i="15"/>
  <c r="K32" i="15" s="1"/>
  <c r="J33" i="15"/>
  <c r="K33" i="15" s="1"/>
  <c r="J34" i="15"/>
  <c r="K34" i="15" s="1"/>
  <c r="J35" i="15"/>
  <c r="K35" i="15" s="1"/>
  <c r="J36" i="15"/>
  <c r="K36" i="15" s="1"/>
  <c r="J37" i="15"/>
  <c r="K37" i="15" s="1"/>
  <c r="J19" i="15"/>
  <c r="G39" i="15" l="1"/>
  <c r="K19" i="15"/>
  <c r="K39" i="15" s="1"/>
  <c r="J39" i="15"/>
</calcChain>
</file>

<file path=xl/sharedStrings.xml><?xml version="1.0" encoding="utf-8"?>
<sst xmlns="http://schemas.openxmlformats.org/spreadsheetml/2006/main" count="284" uniqueCount="210">
  <si>
    <t>Artículo</t>
  </si>
  <si>
    <t>Descripción</t>
  </si>
  <si>
    <t>Tipo IVA</t>
  </si>
  <si>
    <t xml:space="preserve">ANEXO Nº 2 </t>
  </si>
  <si>
    <t xml:space="preserve">MODELO DE PROPOSICIÓN ECONÓMICA </t>
  </si>
  <si>
    <t>1-99OTSAN</t>
  </si>
  <si>
    <t>Otros artículos del mismo objeto del contrato</t>
  </si>
  <si>
    <t>Nº</t>
  </si>
  <si>
    <t>Unidad de presentación</t>
  </si>
  <si>
    <t>Número de unidades de presentación estimadas anuales</t>
  </si>
  <si>
    <t>Precio máximo Unidad de Presentación sin IVA</t>
  </si>
  <si>
    <t>Importe estimado Total (sin IVA)</t>
  </si>
  <si>
    <t>Precio de la Unidad de  Presentación sin IVA OFERTADO</t>
  </si>
  <si>
    <t>Importe OFERTADO Total con IVA</t>
  </si>
  <si>
    <t xml:space="preserve">Importe OFERTADO Total sin IVA </t>
  </si>
  <si>
    <t xml:space="preserve"> LOTE 1 - Apósitos de membrana polimérica multifuncional</t>
  </si>
  <si>
    <t>09780033</t>
  </si>
  <si>
    <t>APÓSITO DE MEMBRANA POLIMÉRICA MULTIFUNCIONAL CON SURFACTANTE PARA HERIDAS CON EXUDADO LEVE A MODERADO. TIPO POLYMEM REGULAR 10CM X 10CM.</t>
  </si>
  <si>
    <t>09780034</t>
  </si>
  <si>
    <t>APÓSITO DE MEMBRANA POLIMÉRICA MULTIFUNCIONAL CON SURFACTANTE EN FORMATO RECORTABLE PARA HERIDAS EXUDATIVAS. TIPO POLYMEM REGULAR ROLLO 20CM X 60CM.</t>
  </si>
  <si>
    <t>09780035</t>
  </si>
  <si>
    <t>APÓSITO DE MEMBRANA POLIMÉRICA MULTIFUNCIONAL CON SURFACTANTE Y PLATA ANTIMICROBIANA PARA HERIDAS CON RIESGO DE INFECCIÓN. TIPO POLYMEM REGULAR PLATA 10CM X 10CM.</t>
  </si>
  <si>
    <t>09780036</t>
  </si>
  <si>
    <t>APÓSITO DE MEMBRANA POLIMÉRICA MULTIFUNCIONAL CON SURFACTANTE DE ALTA CAPACIDAD ABSORBENTE PARA HERIDAS CON EXUDADO MODERADO A ABUNDANTE. TIPO POLYMEM MAX 11CM X 11CM.</t>
  </si>
  <si>
    <t>09780037</t>
  </si>
  <si>
    <t>APÓSITO DE MEMBRANA POLIMÉRICA MULTIFUNCIONAL CON SURFACTANTE PARA HERIDAS EXUDATIVAS EXTENSAS. TIPO POLYMEM MAX 20CM X 20CM.</t>
  </si>
  <si>
    <t>09780038</t>
  </si>
  <si>
    <t>APÓSITO DE MEMBRANA POLIMÉRICA MULTIFUNCIONAL CON SURFACTANTE Y PLATA ANTIMICROBIANA PARA HERIDAS INFECTADAS. TIPO POLYMEM MAX PLATA 10CM X 10CM.</t>
  </si>
  <si>
    <t>09780039</t>
  </si>
  <si>
    <t>APÓSITO DE MEMBRANA POLIMÉRICA MULTIFUNCIONAL CON SURFACTANTE Y PLATA DE GRAN FORMATO Y ALTA ABSORCIÓN. TIPO POLYMEM MAX PLATA 20CM X 20CM.</t>
  </si>
  <si>
    <t>09780040</t>
  </si>
  <si>
    <t>APÓSITO DE MEMBRANA POLIMÉRICA MULTIFUNCIONAL CON SURFACTANTE PARA EL RELLENO DE CAVIDADES. TIPO POLYMEM WIC CAVITY FILLER 8CM X 8CM.</t>
  </si>
  <si>
    <t>09780041</t>
  </si>
  <si>
    <t>APÓSITO DE MEMBRANA POLIMÉRICA MULTIFUNCIONAL CON SURFACTANTE Y PLATA PARA CAVIDADES O HERIDAS PROFUNDAS CON RIESGO DE INFECCIÓN. TIPO POLYMEM WIC PLATA CAVITY FILLER 8CM X 8CM.</t>
  </si>
  <si>
    <t>09780042</t>
  </si>
  <si>
    <t>APÓSITO DE MEMBRANA POLIMÉRICA MULTIFUNCIONAL CON SURFACTANTE EN FORMATO TUBULAR PARA DEDOS DE MANOS O PIES. TIPO POLYMEM FINGER PEQUEÑO.</t>
  </si>
  <si>
    <t>09780043</t>
  </si>
  <si>
    <t>APÓSITO DE MEMBRANA POLIMÉRICA MULTIFUNCIONAL CON SURFACTANTE EN FORMATO TUBULAR PARA DEDOS DE MANOS O PIES. TIPO POLYMEM FINGER NORMAL.</t>
  </si>
  <si>
    <t>09780044</t>
  </si>
  <si>
    <t>APÓSITO DE MEMBRANA POLIMÉRICA MULTIFUNCIONAL CON SURFACTANTE EN FORMATO TUBULAR PARA DEDOS DE MANOS O PIES. TIPO POLYMEM FINGER MEDIANO.</t>
  </si>
  <si>
    <t>09780045</t>
  </si>
  <si>
    <t>APÓSITO DE MEMBRANA POLIMÉRICA MULTIFUNCIONAL CON SURFACTANTE EN FORMATO TUBULAR PARA DEDOS DE MANOS O PIES. TIPO POLYMEM FINGER GRANDE.</t>
  </si>
  <si>
    <t>09780046</t>
  </si>
  <si>
    <t>APÓSITO DE MEMBRANA POLIMÉRICA MULTIFUNCIONAL CON SURFACTANTE EN FORMATO TUBULAR PARA DEDOS DE MANOS O PIES. TIPO POLYMEM FINGER EXTRA GRANDE.</t>
  </si>
  <si>
    <t>09780047</t>
  </si>
  <si>
    <t>APÓSITO DE MEMBRANA POLIMÉRICA MULTIFUNCIONAL CON SURFACTANTE Y PLATA ANTIMICROBIANA EN FORMATO TUBULAR PARA DEDOS DE MANOS O PIES. TIPO POLYMEM FINGER PLATA PEQUEÑO.</t>
  </si>
  <si>
    <t>09780048</t>
  </si>
  <si>
    <t>APÓSITO DE MEMBRANA POLIMÉRICA MULTIFUNCIONAL CON SURFACTANTE Y PLATA ANTIMICROBIANA EN FORMATO TUBULAR PARA DEDOS DE MANOS O PIES. TIPO POLYMEM FINGER PLATA MEDIANO.</t>
  </si>
  <si>
    <t>09780049</t>
  </si>
  <si>
    <t>APÓSITO DE MEMBRANA POLIMÉRICA MULTIFUNCIONAL CON SURFACTANTE Y PLATA ANTIMICROBIANA EN FORMATO TUBULAR PARA DEDOS DE MANOS O PIES. TIPO POLYMEM FINGER PLATA NORMAL.</t>
  </si>
  <si>
    <t>09780050</t>
  </si>
  <si>
    <t>APÓSITO DE MEMBRANA POLIMÉRICA MULTIFUNCIONAL CON SURFACTANTE Y PLATA ANTIMICROBIANA EN FORMATO TUBULAR PARA DEDOS DE MANOS O PIES. TIPO POLYMEM FINGER PLATA GRANDE.</t>
  </si>
  <si>
    <t>09780051</t>
  </si>
  <si>
    <t>APÓSITO DE MEMBRANA POLIMÉRICA MULTIFUNCIONAL CON SURFACTANTE Y PLATA ANTIMICROBIANA EN FORMATO TUBULAR PARA DEDOS DE MANOS O PIES. TIPO POLYMEM FINGER PLATA EXTRA GRANDE.</t>
  </si>
  <si>
    <t>09481633</t>
  </si>
  <si>
    <t>AGENTE HEMOSTÁTICO DE CELULOSA OXIDADA REGENERADA 2,5X2,5. TIPO CELLISTYPT.</t>
  </si>
  <si>
    <t>09481634</t>
  </si>
  <si>
    <t>AGENTE HEMOSTÁTICO DE CELULOSA OXIDADA REGENERADA 7,5X7,5. TIPO CELLISTYPT.</t>
  </si>
  <si>
    <t>09780018</t>
  </si>
  <si>
    <t>ANTISÉPTICO SOLUCIÓN EN GEL DE AMPLIO ESPECTRO PARA HERIDAS, ULCERAS Y MUCOSAS, CON OCTENIDINA Y AGENTE POTENCIADOR. TIPO GRANUDACYN 250ML.</t>
  </si>
  <si>
    <t>09481627</t>
  </si>
  <si>
    <t>APÓSITO ABSORBENTE NO ADHERENTE PARA HERIDAS QUIRÚRGICAS Y ABRASIONES. TIPO MELOLIN 10X10CM</t>
  </si>
  <si>
    <t>09481626</t>
  </si>
  <si>
    <t>APÓSITO ABSORBENTE NO ADHERENTE PARA HERIDAS QUIRÚRGICAS Y ABRASIONES. TIPO MELOLIN 5X5CM</t>
  </si>
  <si>
    <t>09481618</t>
  </si>
  <si>
    <t>APÓSITO ADHESIVO ABSORBENTE DE ESPUMA DE POLIURETANO PARA HERIDAS EXUDATIVAS. TIPO BIATAIN ADHESIVE 12,5X12,5CM</t>
  </si>
  <si>
    <t>09481619</t>
  </si>
  <si>
    <t>APÓSITO ADHESIVO ABSORBENTE DE ESPUMA DE POLIURETANO PARA HERIDAS EXUDATIVAS. TIPO BIATAIN ADHESIVE 15X15CM</t>
  </si>
  <si>
    <t>09780019</t>
  </si>
  <si>
    <t>APOSITO AUTOADHESIVO ESTERIL HIDROCOLOIDES FINO 10 X 10. TIPO VARIHESIVE EXTRAFINO 10X10.</t>
  </si>
  <si>
    <t>09010031</t>
  </si>
  <si>
    <t>APOSITO AUTOADHESIVO ESTERIL HIDROCOLOIDES FINO 15 X 15. TIPO VARIHESIVE EXTRAFINO 15X15.</t>
  </si>
  <si>
    <t>09010030</t>
  </si>
  <si>
    <t>APOSITO AUTOADHESIVO ESTERIL HIDROCOLOIDES FINO 7,5 X 7,5. TIPO VARIHESIVE EXTRAFINO 7,5X7,5.</t>
  </si>
  <si>
    <t>09481620</t>
  </si>
  <si>
    <t>APÓSITO CON SILICONA ABSORBENTE DE ESPUMA DE POLIURETANO PARA HERIDAS EXUDATIVAS. TIPO BIATAIN SILICONE 10X10CM.</t>
  </si>
  <si>
    <t>09481621</t>
  </si>
  <si>
    <t>APÓSITO CON SILICONA ABSORBENTE DE ESPUMA DE POLIURETANO PARA HERIDAS EXUDATIVAS. TIPO BIATAIN SILICONE MULTIFORME 14X19,5CM</t>
  </si>
  <si>
    <t>09780020</t>
  </si>
  <si>
    <t>APÓSITO CON TECNOLOGÍA DE CAPTURA BACTERIANA HIDROFÓBICA ABSORBENTE 10X10 CM (DACC) TIPO CUTIMED SORBACT ABSOR.</t>
  </si>
  <si>
    <t>09780021</t>
  </si>
  <si>
    <t>APÓSITO CON TECNOLOGÍA DE CAPTURA BACTERIANA HIDROFÓBICA ABSORBENTE 7X9CM (DACC) TIPO CUTIMED SORBACT ABSOR.</t>
  </si>
  <si>
    <t>09006483</t>
  </si>
  <si>
    <t>APÓSITO CON TECNOLOGIA DE CAPTURA BACTERIANA HIDROFÓBICA NO ABSORBENTE (DACC). TIPO CUTIMED SORBACT 4X6CM</t>
  </si>
  <si>
    <t>09006482</t>
  </si>
  <si>
    <t>APÓSITO CON TECNOLOGIA DE CAPTURA BACTERIANA HIDROFÓBICA NO ABSORBENTE (DACC). TIPO CUTIMED SORBACT 5X200CM</t>
  </si>
  <si>
    <t>09000921</t>
  </si>
  <si>
    <t>APÓSITO DE ALGINATO DE CALCIO, MUY ABSORVENTE, IDEAL PARA HERIDAS EXUDATIVAS. TIPO SORBALGON CLASSIC 10X10CM</t>
  </si>
  <si>
    <t>09000920</t>
  </si>
  <si>
    <t>APÓSITO DE ALGINATO DE CALCIO, MUY ABSORVENTE, IDEAL PARA HERIDAS EXUDATIVAS. TIPO SORBALGON CLASSIC 5X5CM</t>
  </si>
  <si>
    <t>09002086</t>
  </si>
  <si>
    <t>APÓSITO DE FIBRAS GELIFICANTES DE ALTA ABSORCIÓN CON PLATA IÓNICA. TIPO EXUFIBER AG+ 10X10CM.</t>
  </si>
  <si>
    <t>09002087</t>
  </si>
  <si>
    <t>APÓSITO DE FIBRAS GELIFICANTES DE ALTA ABSORCIÓN CON PLATA IÓNICA. TIPO EXUFIBER AG+ 15X15CM.</t>
  </si>
  <si>
    <t>09002088</t>
  </si>
  <si>
    <t>APÓSITO DE FIBRAS GELIFICANTES DE ALTA ABSORCIÓN CON PLATA IÓNICA. TIPO EXUFIBER AG+ 2X45CM.</t>
  </si>
  <si>
    <t>09002085</t>
  </si>
  <si>
    <t>APÓSITO DE FIBRAS GELIFICANTES DE ALTA ABSORCIÓN CON PLATA IÓNICA. TIPO EXUFIBER AG+ 5X5CM.</t>
  </si>
  <si>
    <t>09002081</t>
  </si>
  <si>
    <t>APÓSITO DE FIBRAS GELIFICANTES DE ALTA ABSORCIÓN DE POLIVINILO ALCOHOL. TIPO EXUFIBER 10X10CM.</t>
  </si>
  <si>
    <t>09002082</t>
  </si>
  <si>
    <t>APÓSITO DE FIBRAS GELIFICANTES DE ALTA ABSORCIÓN DE POLIVINILO ALCOHOL. TIPO EXUFIBER 15X15CM.</t>
  </si>
  <si>
    <t>09002083</t>
  </si>
  <si>
    <t>APÓSITO DE FIBRAS GELIFICANTES DE ALTA ABSORCIÓN DE POLIVINILO ALCOHOL. TIPO EXUFIBER 1X45CM.</t>
  </si>
  <si>
    <t>09002084</t>
  </si>
  <si>
    <t>APÓSITO DE FIBRAS GELIFICANTES DE ALTA ABSORCIÓN DE POLIVINILO ALCOHOL. TIPO EXUFIBER 2X45CM.</t>
  </si>
  <si>
    <t>09002080</t>
  </si>
  <si>
    <t>APÓSITO DE FIBRAS GELIFICANTES DE ALTA ABSORCIÓN DE POLIVINILO ALCOHOL. TIPO EXUFIBER 5X5CM.</t>
  </si>
  <si>
    <t>09010032</t>
  </si>
  <si>
    <t>APOSITO DE HIDROFIBRA 5 X 5. TIPO AQUACEL.</t>
  </si>
  <si>
    <t>09010034</t>
  </si>
  <si>
    <t>APOSITO DE HIDROFIBRA CON PLATA IONICA 15X14,3. TIPO AQUACEL AG+ EXTRA.</t>
  </si>
  <si>
    <t>09010033</t>
  </si>
  <si>
    <t>APOSITO DE HIDROFIBRA CON PLATA IONICA 5 X 5. TIPO AQUACEL AG+ EXTRA</t>
  </si>
  <si>
    <t>09010035</t>
  </si>
  <si>
    <t>APOSITO DE HIDROFIBRA CON PLATA IONICA EN CINTAS  2 X 45. TIPO AQUACEL AG+ ROPE.</t>
  </si>
  <si>
    <t>09010036</t>
  </si>
  <si>
    <t>APOSITO DE HIDROFIBRA EN CINTAS 2 X 45. TIPO AQUACEL ROPE.</t>
  </si>
  <si>
    <t>09780030</t>
  </si>
  <si>
    <t>APÓSITO DE SILICONA SUAVE PARA PREVENCIÓN Y TRATAMIENTO DE CICATRICES HIPERTRÓFICAS O QUELOIDES. TIPO MEPIFORM 5X7,5CM</t>
  </si>
  <si>
    <t>09481624</t>
  </si>
  <si>
    <t>APÓSITO ESTÉRIL EN LÁMINAS CON COLÁGENO PARA HERIDAS CRÓNICAS. TIPO CONDRESS 10X10CM</t>
  </si>
  <si>
    <t>09481622</t>
  </si>
  <si>
    <t>APÓSITO HIDROCOLOIDE PARA HERIDAS SUPERFICIALES CON EXUDADO BAJO A MODERADO. TIPO COMFEEL PLUS 10X10CM</t>
  </si>
  <si>
    <t>09481623</t>
  </si>
  <si>
    <t>APÓSITO HIDROCOLOIDE PARA HERIDAS SUPERFICIALES CON EXUDADO BAJO A MODERADO. TIPO COMFEEL PLUS TRANSPARENTE 15X15CM</t>
  </si>
  <si>
    <t>09010039</t>
  </si>
  <si>
    <t>APÓSITO NO ADHERENTE DIGITAL TALLA G. TIPO SYSTAGENIX ADAPTIC DIGIT.</t>
  </si>
  <si>
    <t>09010038</t>
  </si>
  <si>
    <t>APÓSITO NO ADHERENTE DIGITAL TALLA M. TIPO SYSTAGENIX ADAPTIC DIGIT.</t>
  </si>
  <si>
    <t>09010037</t>
  </si>
  <si>
    <t>APÓSITO NO ADHERENTE DIGITAL TALLA P. TIPO SYSTAGENIX ADAPTIC DIGIT.</t>
  </si>
  <si>
    <t>09001904</t>
  </si>
  <si>
    <t>APÓSITO NO ADHESIVO A BASE DE SILICONA SUAVE 10 X 18. TIPO MEPITEL.</t>
  </si>
  <si>
    <t>09780031</t>
  </si>
  <si>
    <t>APÓSITO NO ADHESIVO A BASE DE SILICONA SUAVE 5 X 7,5. TIPO MEPITEL.</t>
  </si>
  <si>
    <t>09010041</t>
  </si>
  <si>
    <t>CREMA REPARADORA PARA EL CUIDADO DE CICATRICES. TIPO CICAPOST 50GR.</t>
  </si>
  <si>
    <t>8-324459</t>
  </si>
  <si>
    <t>ESPONJA HEMOSTÁTICA ABSORBIBLE DE GELATINA. TIPO ESPONGOSTAN FILM</t>
  </si>
  <si>
    <t>09685764</t>
  </si>
  <si>
    <t>FILM TRANSPARENTE AUTOADHESIVO, PARA PROTECCIÓN DE HERIDAS O FIJACIÓN DE CATÉTERES. TIPO HYDROFILM 10X25CM</t>
  </si>
  <si>
    <t>09005331</t>
  </si>
  <si>
    <t>FILM TRANSPARENTE CAMPO QUIRURGICO. TIPO OPSITE INCISE 84X56CM</t>
  </si>
  <si>
    <t>09005712</t>
  </si>
  <si>
    <t>FILM TRANSPARENTE. TIPO OPSITE 25X14CM</t>
  </si>
  <si>
    <t>09481614</t>
  </si>
  <si>
    <t>GEL ANTISÉPTICO A BASE DE POLIHEXAMETILENO BIGUANIDA (PHMB) Y SURFACTANTE TIPO PRONTOSAN PARA LAVADO DE HERIDAS. GEL 30ML.</t>
  </si>
  <si>
    <t>09481617</t>
  </si>
  <si>
    <t>GEL HIDROACTIVO CON HIDROCOLOIDES Y ALGINATO CÁLCICO. TIPO PURILON GEL 5X15GR.</t>
  </si>
  <si>
    <t>MALLA HEMOSTÁTICA ABSORBIBLE PARA USO QUIRÚRGICO. TIPO SURGICEL 5X35CM</t>
  </si>
  <si>
    <t>09006484</t>
  </si>
  <si>
    <t>PROTECTOR CUTÁNEO NO IRRITANTE A BASE DE SILICONA. TIPO ESENTA SKIN BARRIER SPRAY 50ML.</t>
  </si>
  <si>
    <t>09006485</t>
  </si>
  <si>
    <t>REMOVEDOR DE APÓSITOS Y ADHESIVOS. TIPO LEUKOTAPE 350ML.</t>
  </si>
  <si>
    <t>09481630</t>
  </si>
  <si>
    <t>ROLLO DE FILM TRANSPARENTE PARA PROTEGER HERIDAS O FIJAR DISPOSITIVOS. TIPO TEGADERM ROLL 10CMX10M</t>
  </si>
  <si>
    <t>09481615</t>
  </si>
  <si>
    <t>SOLUCIÓN ANTISÉPTICA A BASE DE POLIHEXAMETILENO BIGUANIDA (PHMB) Y SURFACTANTE TIPO PRONTOSAN PARA LAVADO DE HERIDAS. TIPO PRONTOSAN SOLUCIÓN 350ML.</t>
  </si>
  <si>
    <t>09780032</t>
  </si>
  <si>
    <t>SOLUCIÓN EPITELIZANTE Y ANTISÉPTICA. TIPO MEPENTOL 60ML</t>
  </si>
  <si>
    <t>09481629</t>
  </si>
  <si>
    <t>SUTURA QUÍMICA. TIPO LEUKOSAN TUBO 0,7ML.</t>
  </si>
  <si>
    <t>09780022</t>
  </si>
  <si>
    <t>APÓSITO DE ESPUMA DE POLIURETANO CON CAPA DE CONTACTO DE SILICONA SUAVE, ADAPTABILIDAD ANATÓMICA. TIPO MEPILEX UP 10X10CM.</t>
  </si>
  <si>
    <t>09780023</t>
  </si>
  <si>
    <t>APÓSITO DE ESPUMA DE POLIURETANO CON CAPA DE CONTACTO DE SILICONA SUAVE, ADAPTABILIDAD ANATÓMICA. TIPO MEPILEX UP 10X20CM.</t>
  </si>
  <si>
    <t>09780024</t>
  </si>
  <si>
    <t>APÓSITO DE ESPUMA DE POLIURETANO CON CAPA DE CONTACTO DE SILICONA SUAVE, ADAPTABILIDAD ANATÓMICA. TIPO MEPILEX UP 15X15CM.</t>
  </si>
  <si>
    <t>09780025</t>
  </si>
  <si>
    <t>APÓSITO DE ESPUMA DE POLIURETANO, FLEXIBLE, CON BORDES ADHESIVOS DE SILICONA SUAVE. TIPO MEPILEX BORDER 10X10CM.</t>
  </si>
  <si>
    <t>09780026</t>
  </si>
  <si>
    <t>APÓSITO DE ESPUMA DE POLIURETANO, FLEXIBLE, CON BORDES ADHESIVOS DE SILICONA SUAVE. TIPO MEPILEX BORDER 15X15CM.</t>
  </si>
  <si>
    <t>09780027</t>
  </si>
  <si>
    <t>APÓSITO DE ESPUMA DE POLIURETANO, FLEXIBLE, CON BORDES ADHESIVOS DE SILICONA SUAVE. TIPO MEPILEX BORDER 4X5CM.</t>
  </si>
  <si>
    <t>09780028</t>
  </si>
  <si>
    <t>APÓSITO DE ESPUMA DE POLIURETANO, FLEXIBLE, CON BORDES ADHESIVOS DE SILICONA SUAVE. TIPO MEPILEX BORDER 5X12,5CM.</t>
  </si>
  <si>
    <t>09780029</t>
  </si>
  <si>
    <t>APÓSITO DE ESPUMA DE POLIURETANO, FLEXIBLE, CON BORDES ADHESIVOS DE SILICONA SUAVE. TIPO MEPILEX BORDER 7,5X7,5CM.</t>
  </si>
  <si>
    <t>09481631</t>
  </si>
  <si>
    <t>APÓSITO DE ESPUMA SUAVE CON TECNOLOGÍA PARA HERIDAS EXUDATIVAS Y TRAUMÁTICAS. TIPO MEPILEX XT 10X10CM</t>
  </si>
  <si>
    <t>09481632</t>
  </si>
  <si>
    <t>APÓSITO DE ESPUMA SUAVE CON TECNOLOGÍA PARA HERIDAS EXUDATIVAS Y TRAUMÁTICAS. TIPO MEPILEX XT 10X20CM</t>
  </si>
  <si>
    <t xml:space="preserve"> LOTE 2 - Apósitos de espuma para curación sin dolor ni trauma</t>
  </si>
  <si>
    <t xml:space="preserve"> LOTE 3 - Gel para desbridamiento enzimático y regeneración celular</t>
  </si>
  <si>
    <t>09002089</t>
  </si>
  <si>
    <t>GEL ENZIMÁTICO CON PROPIEDADES DESBRIDANTES (UROQUINASA) Y REGENERADORAS (ALANTOINA,BISABOLOLO. TIPO CIKAGEL 50ML</t>
  </si>
  <si>
    <t>09172389</t>
  </si>
  <si>
    <t>SOLUCIÓN GEL ANTISÉPTICO/DESBRIDANTE A BASE DE ÁCIDO HIPOCLOROSO E HIPOCLORITO SÓDICO. TIPO MICRODACYN 500ML.</t>
  </si>
  <si>
    <t xml:space="preserve"> LOTE 4 - Solución antiséptica biocompatible para limpieza y desinfección de heridas</t>
  </si>
  <si>
    <t>09481646</t>
  </si>
  <si>
    <t>APÓSITO ABSORBENTE CON TECNOLOGÍA TLC PARA MANTENER UN ENTORNO HÚMEDO CON BORDES ADHESIVOS. TIPO URGOTUL ABSORB 10X12CM</t>
  </si>
  <si>
    <t>09481647</t>
  </si>
  <si>
    <t>APÓSITO ABSORBENTE CON TECNOLOGÍA TLC PARA MANTENER UN ENTORNO HÚMEDO CON BORDES ADHESIVOS. TIPO URGOTUL ABSORB 15X15CM</t>
  </si>
  <si>
    <t>09481648</t>
  </si>
  <si>
    <t>APÓSITO ABSORBENTE CON TECNOLOGÍA TLC PARA MANTENER UN ENTORNO HÚMEDO CON BORDES ADHESIVOS. TIPO URGOTUL ABSORB BORDER 10X10CM</t>
  </si>
  <si>
    <t>09481649</t>
  </si>
  <si>
    <t xml:space="preserve">APÓSITO ABSORBENTE CON TECNOLOGÍA TLC PARA MANTENER UN ENTORNO HÚMEDO CON BORDES ADHESIVOS. TIPO URGOTUL ABSORB BORDER 15X15CM                                                                       </t>
  </si>
  <si>
    <t>09178567</t>
  </si>
  <si>
    <t>APÓSITO ABSORBENTE DE FIBRAS COHESIVAS. TIPO URGOCLEAN 10X10CM.</t>
  </si>
  <si>
    <t>09481653</t>
  </si>
  <si>
    <t>APÓSITO CON MATRIZ TLC-NOSF QUE FAVORECE LA CICATRIZACIÓN EN ÚLCERAS Y HERIDAS CRÓNICAS, MAYOR CAPACIDAD DE ABSORCIÓN. TIPO URGOSTART PLUS PAD 10X10CM</t>
  </si>
  <si>
    <t>09481650</t>
  </si>
  <si>
    <t>APÓSITO CON MATRIZ TLC-NOSF QUE FAVORECE LA CICATRIZACIÓN EN ÚLCERAS Y HERIDAS CRÓNICAS. TIPO URGOSTART 10X10CM</t>
  </si>
  <si>
    <t>09481639</t>
  </si>
  <si>
    <t>APÓSITO CON TECNOLOGÍA TLC PARA MANTENER UN ENTORNO HÚMEDO SIN BORDES ADHESIVOS. TIPO URGOTUL 10X12CM</t>
  </si>
  <si>
    <t>09481640</t>
  </si>
  <si>
    <t>APÓSITO CON TECNOLOGÍA TLC PARA MANTENER UN ENTORNO HÚMEDO SIN BORDES ADHESIVOS. TIPO URGOTUL 15X15CM</t>
  </si>
  <si>
    <t xml:space="preserve"> LOTE 5 - Apósitos de matriz lipídico-hidrocoloide y de fibra absorbente</t>
  </si>
  <si>
    <t xml:space="preserve"> LOTE 6 - Otros apósitos y productos para cicatrización y curas avanzadas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</si>
</sst>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7" x14ac:knownFonts="1">
    <font>
      <sz val="11"/>
      <color indexed="8"/>
      <name val="Calibri"/>
      <family val="2"/>
      <scheme val="minor"/>
    </font>
    <font>
      <sz val="11"/>
      <color theme="1"/>
      <name val="Calibri"/>
      <family val="2"/>
      <scheme val="minor"/>
    </font>
    <font>
      <sz val="8"/>
      <name val="Arial"/>
      <family val="2"/>
    </font>
    <font>
      <sz val="8"/>
      <color rgb="FF000000"/>
      <name val="Arial"/>
      <family val="2"/>
    </font>
    <font>
      <sz val="8"/>
      <color theme="1"/>
      <name val="Arial"/>
      <family val="2"/>
    </font>
    <font>
      <b/>
      <sz val="9"/>
      <color rgb="FFFFFFFF"/>
      <name val="Trebuchet MS"/>
      <family val="2"/>
    </font>
    <font>
      <b/>
      <sz val="11"/>
      <color indexed="8"/>
      <name val="Calibri"/>
      <family val="2"/>
      <scheme val="minor"/>
    </font>
    <font>
      <b/>
      <sz val="11"/>
      <color rgb="FFFF0000"/>
      <name val="Calibri"/>
      <family val="2"/>
      <scheme val="minor"/>
    </font>
    <font>
      <b/>
      <sz val="10"/>
      <name val="Trebuchet MS"/>
      <family val="2"/>
    </font>
    <font>
      <sz val="10"/>
      <color indexed="8"/>
      <name val="Trebuchet MS"/>
      <family val="2"/>
    </font>
    <font>
      <sz val="10"/>
      <name val="Trebuchet MS"/>
      <family val="2"/>
    </font>
    <font>
      <b/>
      <sz val="10"/>
      <color indexed="16"/>
      <name val="Trebuchet MS"/>
      <family val="2"/>
    </font>
    <font>
      <b/>
      <sz val="11"/>
      <color theme="3" tint="0.39997558519241921"/>
      <name val="Calibri"/>
      <family val="2"/>
      <scheme val="minor"/>
    </font>
    <font>
      <sz val="9"/>
      <color theme="1"/>
      <name val="Trebuchet MS"/>
      <family val="2"/>
    </font>
    <font>
      <sz val="9"/>
      <color theme="1"/>
      <name val="Arial"/>
      <family val="2"/>
    </font>
    <font>
      <sz val="11"/>
      <color indexed="8"/>
      <name val="Calibri"/>
      <family val="2"/>
      <scheme val="minor"/>
    </font>
    <font>
      <sz val="1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99003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s>
  <cellStyleXfs count="4">
    <xf numFmtId="0" fontId="0" fillId="0" borderId="0"/>
    <xf numFmtId="44" fontId="15" fillId="0" borderId="0" applyFont="0" applyFill="0" applyBorder="0" applyAlignment="0" applyProtection="0"/>
    <xf numFmtId="9" fontId="15" fillId="0" borderId="0" applyFont="0" applyFill="0" applyBorder="0" applyAlignment="0" applyProtection="0"/>
    <xf numFmtId="0" fontId="15" fillId="0" borderId="0"/>
  </cellStyleXfs>
  <cellXfs count="47">
    <xf numFmtId="0" fontId="0" fillId="0" borderId="0" xfId="0"/>
    <xf numFmtId="4" fontId="0" fillId="0" borderId="0" xfId="0" applyNumberFormat="1"/>
    <xf numFmtId="3" fontId="0" fillId="0" borderId="0" xfId="0" applyNumberFormat="1"/>
    <xf numFmtId="0" fontId="0" fillId="0" borderId="0" xfId="0"/>
    <xf numFmtId="4" fontId="0" fillId="0" borderId="1" xfId="0" applyNumberFormat="1" applyBorder="1"/>
    <xf numFmtId="4" fontId="0" fillId="0" borderId="2" xfId="0" applyNumberFormat="1" applyBorder="1"/>
    <xf numFmtId="0" fontId="5" fillId="4" borderId="1" xfId="0" applyFont="1" applyFill="1" applyBorder="1" applyAlignment="1">
      <alignment horizontal="center" vertical="center" wrapText="1"/>
    </xf>
    <xf numFmtId="0" fontId="2" fillId="0" borderId="1" xfId="0" quotePrefix="1" applyNumberFormat="1" applyFont="1" applyBorder="1"/>
    <xf numFmtId="0" fontId="2" fillId="0" borderId="1" xfId="0" applyNumberFormat="1" applyFont="1" applyBorder="1"/>
    <xf numFmtId="3" fontId="0" fillId="0" borderId="1" xfId="0" applyNumberFormat="1" applyBorder="1"/>
    <xf numFmtId="0" fontId="3" fillId="0" borderId="1" xfId="0" quotePrefix="1" applyFont="1" applyBorder="1"/>
    <xf numFmtId="4" fontId="6" fillId="0" borderId="3" xfId="0" applyNumberFormat="1" applyFont="1" applyBorder="1"/>
    <xf numFmtId="0" fontId="7" fillId="0" borderId="0" xfId="0" applyFont="1"/>
    <xf numFmtId="0" fontId="8" fillId="0" borderId="0" xfId="0" applyFont="1"/>
    <xf numFmtId="0" fontId="9" fillId="0" borderId="0" xfId="0" applyFont="1"/>
    <xf numFmtId="4" fontId="10" fillId="0" borderId="0" xfId="0" applyNumberFormat="1" applyFont="1"/>
    <xf numFmtId="3" fontId="9" fillId="0" borderId="0" xfId="0" applyNumberFormat="1" applyFont="1"/>
    <xf numFmtId="0" fontId="10" fillId="0" borderId="0" xfId="0" applyFont="1"/>
    <xf numFmtId="0" fontId="11" fillId="0" borderId="0" xfId="0" applyFont="1" applyBorder="1" applyAlignment="1">
      <alignment horizontal="center"/>
    </xf>
    <xf numFmtId="0" fontId="11" fillId="0" borderId="0" xfId="0" applyFont="1" applyAlignment="1">
      <alignment horizontal="left"/>
    </xf>
    <xf numFmtId="0" fontId="12" fillId="0" borderId="0" xfId="0" applyFont="1"/>
    <xf numFmtId="49" fontId="13" fillId="0" borderId="1" xfId="0" applyNumberFormat="1" applyFont="1" applyBorder="1"/>
    <xf numFmtId="0" fontId="13" fillId="0" borderId="1" xfId="0" applyFont="1" applyBorder="1"/>
    <xf numFmtId="49" fontId="4" fillId="0" borderId="1" xfId="0" applyNumberFormat="1" applyFont="1" applyBorder="1"/>
    <xf numFmtId="4" fontId="1" fillId="3" borderId="2" xfId="0" applyNumberFormat="1" applyFont="1" applyFill="1" applyBorder="1" applyProtection="1">
      <protection locked="0"/>
    </xf>
    <xf numFmtId="4" fontId="1" fillId="3" borderId="1" xfId="0" applyNumberFormat="1" applyFont="1" applyFill="1" applyBorder="1" applyProtection="1">
      <protection locked="0"/>
    </xf>
    <xf numFmtId="2" fontId="1" fillId="3" borderId="1" xfId="0" applyNumberFormat="1" applyFont="1" applyFill="1" applyBorder="1" applyProtection="1">
      <protection locked="0"/>
    </xf>
    <xf numFmtId="4" fontId="1" fillId="2" borderId="1" xfId="0" applyNumberFormat="1" applyFont="1" applyFill="1" applyBorder="1"/>
    <xf numFmtId="0" fontId="14" fillId="0" borderId="1" xfId="0" applyFont="1" applyBorder="1"/>
    <xf numFmtId="0" fontId="14" fillId="0" borderId="1" xfId="0" applyFont="1" applyBorder="1" applyAlignment="1">
      <alignment wrapText="1"/>
    </xf>
    <xf numFmtId="0" fontId="2" fillId="0" borderId="1" xfId="0" applyNumberFormat="1" applyFont="1" applyBorder="1" applyAlignment="1">
      <alignment wrapText="1"/>
    </xf>
    <xf numFmtId="44" fontId="0" fillId="0" borderId="1" xfId="1" applyFont="1" applyBorder="1"/>
    <xf numFmtId="0" fontId="2" fillId="0" borderId="1" xfId="3" quotePrefix="1" applyNumberFormat="1" applyFont="1" applyFill="1" applyBorder="1" applyAlignment="1">
      <alignment vertical="center"/>
    </xf>
    <xf numFmtId="0" fontId="16" fillId="0" borderId="1" xfId="3" applyNumberFormat="1" applyFont="1" applyFill="1" applyBorder="1" applyAlignment="1">
      <alignment horizontal="left" vertical="center" wrapText="1"/>
    </xf>
    <xf numFmtId="0" fontId="2" fillId="0" borderId="1" xfId="3" applyNumberFormat="1" applyFont="1" applyFill="1" applyBorder="1" applyAlignment="1">
      <alignment vertical="center"/>
    </xf>
    <xf numFmtId="0" fontId="0" fillId="0" borderId="1" xfId="0" applyFill="1" applyBorder="1" applyAlignment="1">
      <alignment vertical="center"/>
    </xf>
    <xf numFmtId="44" fontId="0" fillId="2" borderId="7" xfId="1" applyFont="1" applyFill="1" applyBorder="1" applyAlignment="1">
      <alignment vertical="center"/>
    </xf>
    <xf numFmtId="44" fontId="0" fillId="0" borderId="1" xfId="1" applyFont="1" applyBorder="1" applyAlignment="1">
      <alignment vertical="center"/>
    </xf>
    <xf numFmtId="9" fontId="0" fillId="0" borderId="1" xfId="0" applyNumberFormat="1" applyBorder="1" applyAlignment="1">
      <alignment vertical="center"/>
    </xf>
    <xf numFmtId="4" fontId="1" fillId="3" borderId="2" xfId="0" applyNumberFormat="1" applyFont="1" applyFill="1" applyBorder="1" applyAlignment="1" applyProtection="1">
      <alignment vertical="center"/>
      <protection locked="0"/>
    </xf>
    <xf numFmtId="4" fontId="0" fillId="0" borderId="2" xfId="0" applyNumberFormat="1" applyBorder="1" applyAlignment="1">
      <alignment vertical="center"/>
    </xf>
    <xf numFmtId="0" fontId="2" fillId="0" borderId="1" xfId="0" quotePrefix="1" applyNumberFormat="1" applyFont="1" applyBorder="1" applyAlignment="1">
      <alignment vertical="center"/>
    </xf>
    <xf numFmtId="9" fontId="0" fillId="0" borderId="1" xfId="2" applyFont="1" applyBorder="1"/>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0" fillId="0" borderId="5" xfId="0" applyBorder="1" applyAlignment="1"/>
    <xf numFmtId="0" fontId="0" fillId="0" borderId="6" xfId="0" applyBorder="1" applyAlignment="1"/>
  </cellXfs>
  <cellStyles count="4">
    <cellStyle name="Moneda" xfId="1" builtinId="4"/>
    <cellStyle name="Normal" xfId="0" builtinId="0"/>
    <cellStyle name="Normal 2" xfId="3" xr:uid="{06B99850-332D-4900-B223-CD2877D819BA}"/>
    <cellStyle name="Porcentaje" xfId="2" builtinId="5"/>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28575</xdr:colOff>
      <xdr:row>40</xdr:row>
      <xdr:rowOff>9524</xdr:rowOff>
    </xdr:from>
    <xdr:to>
      <xdr:col>11</xdr:col>
      <xdr:colOff>0</xdr:colOff>
      <xdr:row>56</xdr:row>
      <xdr:rowOff>19049</xdr:rowOff>
    </xdr:to>
    <xdr:sp macro="" textlink="">
      <xdr:nvSpPr>
        <xdr:cNvPr id="3" name="CuadroTexto 2">
          <a:extLst>
            <a:ext uri="{FF2B5EF4-FFF2-40B4-BE49-F238E27FC236}">
              <a16:creationId xmlns:a16="http://schemas.microsoft.com/office/drawing/2014/main" id="{57801010-CC6C-4E35-BBA4-E8B75B35C06F}"/>
            </a:ext>
          </a:extLst>
        </xdr:cNvPr>
        <xdr:cNvSpPr txBox="1"/>
      </xdr:nvSpPr>
      <xdr:spPr>
        <a:xfrm>
          <a:off x="28575" y="31270574"/>
          <a:ext cx="14525625" cy="3057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001375" cy="1647825"/>
    <xdr:sp macro="" textlink="">
      <xdr:nvSpPr>
        <xdr:cNvPr id="4" name="Text Box 2">
          <a:extLst>
            <a:ext uri="{FF2B5EF4-FFF2-40B4-BE49-F238E27FC236}">
              <a16:creationId xmlns:a16="http://schemas.microsoft.com/office/drawing/2014/main" id="{669E51B2-5477-47F9-9EC7-0B1A77B8DC2F}"/>
            </a:ext>
          </a:extLst>
        </xdr:cNvPr>
        <xdr:cNvSpPr txBox="1">
          <a:spLocks noChangeArrowheads="1"/>
        </xdr:cNvSpPr>
      </xdr:nvSpPr>
      <xdr:spPr bwMode="auto">
        <a:xfrm>
          <a:off x="304800" y="809625"/>
          <a:ext cx="11001375" cy="16478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EXP.2026/LIC/0032:</a:t>
          </a:r>
          <a:r>
            <a:rPr lang="es-ES" sz="1100">
              <a:effectLst/>
              <a:latin typeface="+mn-lt"/>
              <a:ea typeface="+mn-ea"/>
              <a:cs typeface="+mn-cs"/>
            </a:rPr>
            <a:t> </a:t>
          </a:r>
          <a:r>
            <a:rPr lang="es-ES" sz="1100" b="1">
              <a:effectLst/>
              <a:latin typeface="+mn-lt"/>
              <a:ea typeface="+mn-ea"/>
              <a:cs typeface="+mn-cs"/>
            </a:rPr>
            <a:t>“SUMINISTRO DE APOSITOS ACTIVOS, Y OTRO MATERIAL PARA EL TRATAMIENTO DE HERIDAS Y CURAS AVANZADAS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28575</xdr:colOff>
      <xdr:row>31</xdr:row>
      <xdr:rowOff>9524</xdr:rowOff>
    </xdr:from>
    <xdr:to>
      <xdr:col>11</xdr:col>
      <xdr:colOff>0</xdr:colOff>
      <xdr:row>47</xdr:row>
      <xdr:rowOff>19049</xdr:rowOff>
    </xdr:to>
    <xdr:sp macro="" textlink="">
      <xdr:nvSpPr>
        <xdr:cNvPr id="2" name="CuadroTexto 1">
          <a:extLst>
            <a:ext uri="{FF2B5EF4-FFF2-40B4-BE49-F238E27FC236}">
              <a16:creationId xmlns:a16="http://schemas.microsoft.com/office/drawing/2014/main" id="{2902993F-F001-48A7-ABD5-616A87074CDE}"/>
            </a:ext>
          </a:extLst>
        </xdr:cNvPr>
        <xdr:cNvSpPr txBox="1"/>
      </xdr:nvSpPr>
      <xdr:spPr>
        <a:xfrm>
          <a:off x="333375" y="15039974"/>
          <a:ext cx="10887075" cy="3057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001375" cy="1647825"/>
    <xdr:sp macro="" textlink="">
      <xdr:nvSpPr>
        <xdr:cNvPr id="3" name="Text Box 2">
          <a:extLst>
            <a:ext uri="{FF2B5EF4-FFF2-40B4-BE49-F238E27FC236}">
              <a16:creationId xmlns:a16="http://schemas.microsoft.com/office/drawing/2014/main" id="{F1E7F11E-3A99-474B-9304-66C1C13AFEE0}"/>
            </a:ext>
          </a:extLst>
        </xdr:cNvPr>
        <xdr:cNvSpPr txBox="1">
          <a:spLocks noChangeArrowheads="1"/>
        </xdr:cNvSpPr>
      </xdr:nvSpPr>
      <xdr:spPr bwMode="auto">
        <a:xfrm>
          <a:off x="304800" y="809625"/>
          <a:ext cx="11001375" cy="16478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EXP.2026/LIC/0032:</a:t>
          </a:r>
          <a:r>
            <a:rPr lang="es-ES" sz="1100">
              <a:effectLst/>
              <a:latin typeface="+mn-lt"/>
              <a:ea typeface="+mn-ea"/>
              <a:cs typeface="+mn-cs"/>
            </a:rPr>
            <a:t> </a:t>
          </a:r>
          <a:r>
            <a:rPr lang="es-ES" sz="1100" b="1">
              <a:effectLst/>
              <a:latin typeface="+mn-lt"/>
              <a:ea typeface="+mn-ea"/>
              <a:cs typeface="+mn-cs"/>
            </a:rPr>
            <a:t>“SUMINISTRO DE</a:t>
          </a:r>
          <a:r>
            <a:rPr lang="es-ES" sz="1100" b="1" baseline="0">
              <a:effectLst/>
              <a:latin typeface="+mn-lt"/>
              <a:ea typeface="+mn-ea"/>
              <a:cs typeface="+mn-cs"/>
            </a:rPr>
            <a:t> </a:t>
          </a:r>
          <a:r>
            <a:rPr lang="es-ES" sz="1100" b="1">
              <a:effectLst/>
              <a:latin typeface="+mn-lt"/>
              <a:ea typeface="+mn-ea"/>
              <a:cs typeface="+mn-cs"/>
            </a:rPr>
            <a:t>APOSITOS ACTIVOS, Y OTRO MATERIAL PARA EL TRATAMIENTO DE HERIDAS Y CURAS AVANZADAS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xdr:col>
      <xdr:colOff>28575</xdr:colOff>
      <xdr:row>22</xdr:row>
      <xdr:rowOff>9524</xdr:rowOff>
    </xdr:from>
    <xdr:to>
      <xdr:col>11</xdr:col>
      <xdr:colOff>0</xdr:colOff>
      <xdr:row>34</xdr:row>
      <xdr:rowOff>161925</xdr:rowOff>
    </xdr:to>
    <xdr:sp macro="" textlink="">
      <xdr:nvSpPr>
        <xdr:cNvPr id="2" name="CuadroTexto 1">
          <a:extLst>
            <a:ext uri="{FF2B5EF4-FFF2-40B4-BE49-F238E27FC236}">
              <a16:creationId xmlns:a16="http://schemas.microsoft.com/office/drawing/2014/main" id="{93C113E6-BBDF-4670-889C-55D662BE64D9}"/>
            </a:ext>
          </a:extLst>
        </xdr:cNvPr>
        <xdr:cNvSpPr txBox="1"/>
      </xdr:nvSpPr>
      <xdr:spPr>
        <a:xfrm>
          <a:off x="333375" y="5276849"/>
          <a:ext cx="10925175" cy="2438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001375" cy="1647825"/>
    <xdr:sp macro="" textlink="">
      <xdr:nvSpPr>
        <xdr:cNvPr id="3" name="Text Box 2">
          <a:extLst>
            <a:ext uri="{FF2B5EF4-FFF2-40B4-BE49-F238E27FC236}">
              <a16:creationId xmlns:a16="http://schemas.microsoft.com/office/drawing/2014/main" id="{14E63F42-9200-49F7-8CEA-D056F8D00F17}"/>
            </a:ext>
          </a:extLst>
        </xdr:cNvPr>
        <xdr:cNvSpPr txBox="1">
          <a:spLocks noChangeArrowheads="1"/>
        </xdr:cNvSpPr>
      </xdr:nvSpPr>
      <xdr:spPr bwMode="auto">
        <a:xfrm>
          <a:off x="304800" y="809625"/>
          <a:ext cx="11001375" cy="16478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EXP.2026/LIC/0032:</a:t>
          </a:r>
          <a:r>
            <a:rPr lang="es-ES" sz="1100">
              <a:effectLst/>
              <a:latin typeface="+mn-lt"/>
              <a:ea typeface="+mn-ea"/>
              <a:cs typeface="+mn-cs"/>
            </a:rPr>
            <a:t> </a:t>
          </a:r>
          <a:r>
            <a:rPr lang="es-ES" sz="1100" b="1">
              <a:effectLst/>
              <a:latin typeface="+mn-lt"/>
              <a:ea typeface="+mn-ea"/>
              <a:cs typeface="+mn-cs"/>
            </a:rPr>
            <a:t>“</a:t>
          </a:r>
          <a:r>
            <a:rPr lang="es-ES" sz="1100" b="1" baseline="0">
              <a:effectLst/>
              <a:latin typeface="+mn-lt"/>
              <a:ea typeface="+mn-ea"/>
              <a:cs typeface="+mn-cs"/>
            </a:rPr>
            <a:t> SUMINISTRO </a:t>
          </a:r>
          <a:r>
            <a:rPr lang="es-ES" sz="1100" b="1">
              <a:effectLst/>
              <a:latin typeface="+mn-lt"/>
              <a:ea typeface="+mn-ea"/>
              <a:cs typeface="+mn-cs"/>
            </a:rPr>
            <a:t>DE APOSITOS ACTIVOS, Y OTRO MATERIAL PARA EL TRATAMIENTO DE HERIDAS Y CURAS AVANZADAS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28575</xdr:colOff>
      <xdr:row>22</xdr:row>
      <xdr:rowOff>9524</xdr:rowOff>
    </xdr:from>
    <xdr:to>
      <xdr:col>11</xdr:col>
      <xdr:colOff>0</xdr:colOff>
      <xdr:row>34</xdr:row>
      <xdr:rowOff>161925</xdr:rowOff>
    </xdr:to>
    <xdr:sp macro="" textlink="">
      <xdr:nvSpPr>
        <xdr:cNvPr id="2" name="CuadroTexto 1">
          <a:extLst>
            <a:ext uri="{FF2B5EF4-FFF2-40B4-BE49-F238E27FC236}">
              <a16:creationId xmlns:a16="http://schemas.microsoft.com/office/drawing/2014/main" id="{9C45298C-55E6-4E93-B39E-C4DF347AD39A}"/>
            </a:ext>
          </a:extLst>
        </xdr:cNvPr>
        <xdr:cNvSpPr txBox="1"/>
      </xdr:nvSpPr>
      <xdr:spPr>
        <a:xfrm>
          <a:off x="333375" y="5276849"/>
          <a:ext cx="10925175" cy="2438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001375" cy="1647825"/>
    <xdr:sp macro="" textlink="">
      <xdr:nvSpPr>
        <xdr:cNvPr id="3" name="Text Box 2">
          <a:extLst>
            <a:ext uri="{FF2B5EF4-FFF2-40B4-BE49-F238E27FC236}">
              <a16:creationId xmlns:a16="http://schemas.microsoft.com/office/drawing/2014/main" id="{783C42A9-C8A6-40CE-95EA-209837A76F03}"/>
            </a:ext>
          </a:extLst>
        </xdr:cNvPr>
        <xdr:cNvSpPr txBox="1">
          <a:spLocks noChangeArrowheads="1"/>
        </xdr:cNvSpPr>
      </xdr:nvSpPr>
      <xdr:spPr bwMode="auto">
        <a:xfrm>
          <a:off x="304800" y="809625"/>
          <a:ext cx="11001375" cy="16478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EXP.2026/LIC/X0032:</a:t>
          </a:r>
          <a:r>
            <a:rPr lang="es-ES" sz="1100">
              <a:effectLst/>
              <a:latin typeface="+mn-lt"/>
              <a:ea typeface="+mn-ea"/>
              <a:cs typeface="+mn-cs"/>
            </a:rPr>
            <a:t> </a:t>
          </a:r>
          <a:r>
            <a:rPr lang="es-ES" sz="1100" b="1">
              <a:effectLst/>
              <a:latin typeface="+mn-lt"/>
              <a:ea typeface="+mn-ea"/>
              <a:cs typeface="+mn-cs"/>
            </a:rPr>
            <a:t>“SUMINISTRO DE APOSITOS ACTIVOS, Y OTRO MATERIAL PARA EL TRATAMIENTO DE HERIDAS Y CURAS AVANZADAS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xdr:col>
      <xdr:colOff>28575</xdr:colOff>
      <xdr:row>30</xdr:row>
      <xdr:rowOff>9524</xdr:rowOff>
    </xdr:from>
    <xdr:to>
      <xdr:col>11</xdr:col>
      <xdr:colOff>0</xdr:colOff>
      <xdr:row>46</xdr:row>
      <xdr:rowOff>19049</xdr:rowOff>
    </xdr:to>
    <xdr:sp macro="" textlink="">
      <xdr:nvSpPr>
        <xdr:cNvPr id="2" name="CuadroTexto 1">
          <a:extLst>
            <a:ext uri="{FF2B5EF4-FFF2-40B4-BE49-F238E27FC236}">
              <a16:creationId xmlns:a16="http://schemas.microsoft.com/office/drawing/2014/main" id="{5D691F8C-8ECB-44CC-9631-67837995A24B}"/>
            </a:ext>
          </a:extLst>
        </xdr:cNvPr>
        <xdr:cNvSpPr txBox="1"/>
      </xdr:nvSpPr>
      <xdr:spPr>
        <a:xfrm>
          <a:off x="333375" y="15039974"/>
          <a:ext cx="10887075" cy="3057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001375" cy="1647825"/>
    <xdr:sp macro="" textlink="">
      <xdr:nvSpPr>
        <xdr:cNvPr id="3" name="Text Box 2">
          <a:extLst>
            <a:ext uri="{FF2B5EF4-FFF2-40B4-BE49-F238E27FC236}">
              <a16:creationId xmlns:a16="http://schemas.microsoft.com/office/drawing/2014/main" id="{64E98FA9-221C-414B-A61C-1B60005B3966}"/>
            </a:ext>
          </a:extLst>
        </xdr:cNvPr>
        <xdr:cNvSpPr txBox="1">
          <a:spLocks noChangeArrowheads="1"/>
        </xdr:cNvSpPr>
      </xdr:nvSpPr>
      <xdr:spPr bwMode="auto">
        <a:xfrm>
          <a:off x="304800" y="809625"/>
          <a:ext cx="11001375" cy="16478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EXP.2026/LIC/0032:</a:t>
          </a:r>
          <a:r>
            <a:rPr lang="es-ES" sz="1100">
              <a:effectLst/>
              <a:latin typeface="+mn-lt"/>
              <a:ea typeface="+mn-ea"/>
              <a:cs typeface="+mn-cs"/>
            </a:rPr>
            <a:t> </a:t>
          </a:r>
          <a:r>
            <a:rPr lang="es-ES" sz="1100" b="1">
              <a:effectLst/>
              <a:latin typeface="+mn-lt"/>
              <a:ea typeface="+mn-ea"/>
              <a:cs typeface="+mn-cs"/>
            </a:rPr>
            <a:t>“SUMINISTRO DE APOSITOS ACTIVOS, Y OTRO MATERIAL PARA EL TRATAMIENTO DE HERIDAS Y CURAS AVANZADAS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xdr:col>
      <xdr:colOff>0</xdr:colOff>
      <xdr:row>77</xdr:row>
      <xdr:rowOff>0</xdr:rowOff>
    </xdr:from>
    <xdr:to>
      <xdr:col>11</xdr:col>
      <xdr:colOff>0</xdr:colOff>
      <xdr:row>92</xdr:row>
      <xdr:rowOff>0</xdr:rowOff>
    </xdr:to>
    <xdr:sp macro="" textlink="">
      <xdr:nvSpPr>
        <xdr:cNvPr id="2" name="CuadroTexto 1">
          <a:extLst>
            <a:ext uri="{FF2B5EF4-FFF2-40B4-BE49-F238E27FC236}">
              <a16:creationId xmlns:a16="http://schemas.microsoft.com/office/drawing/2014/main" id="{819CF0CC-CD55-4A2F-B5C1-181B18392732}"/>
            </a:ext>
          </a:extLst>
        </xdr:cNvPr>
        <xdr:cNvSpPr txBox="1"/>
      </xdr:nvSpPr>
      <xdr:spPr>
        <a:xfrm>
          <a:off x="219075" y="25155525"/>
          <a:ext cx="11258550" cy="285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1</xdr:colOff>
      <xdr:row>4</xdr:row>
      <xdr:rowOff>0</xdr:rowOff>
    </xdr:from>
    <xdr:ext cx="11268074" cy="1685925"/>
    <xdr:sp macro="" textlink="">
      <xdr:nvSpPr>
        <xdr:cNvPr id="3" name="Text Box 2">
          <a:extLst>
            <a:ext uri="{FF2B5EF4-FFF2-40B4-BE49-F238E27FC236}">
              <a16:creationId xmlns:a16="http://schemas.microsoft.com/office/drawing/2014/main" id="{B940C846-7897-4225-B017-A3E301F73871}"/>
            </a:ext>
          </a:extLst>
        </xdr:cNvPr>
        <xdr:cNvSpPr txBox="1">
          <a:spLocks noChangeArrowheads="1"/>
        </xdr:cNvSpPr>
      </xdr:nvSpPr>
      <xdr:spPr bwMode="auto">
        <a:xfrm>
          <a:off x="219076" y="809625"/>
          <a:ext cx="11268074" cy="1685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EXP.2026/LIC/0032:</a:t>
          </a:r>
          <a:r>
            <a:rPr lang="es-ES" sz="1100">
              <a:effectLst/>
              <a:latin typeface="+mn-lt"/>
              <a:ea typeface="+mn-ea"/>
              <a:cs typeface="+mn-cs"/>
            </a:rPr>
            <a:t> </a:t>
          </a:r>
          <a:r>
            <a:rPr lang="es-ES" sz="1100" b="1">
              <a:effectLst/>
              <a:latin typeface="+mn-lt"/>
              <a:ea typeface="+mn-ea"/>
              <a:cs typeface="+mn-cs"/>
            </a:rPr>
            <a:t>“SUMINISTRO DE APOSITOS ACTIVOS, Y OTRO MATERIAL PARA EL TRATAMIENTO DE HERIDAS Y CURAS AVANZADAS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9"/>
  <sheetViews>
    <sheetView showGridLines="0" tabSelected="1" workbookViewId="0">
      <selection activeCell="O8" sqref="O8"/>
    </sheetView>
  </sheetViews>
  <sheetFormatPr baseColWidth="10" defaultRowHeight="15" x14ac:dyDescent="0.25"/>
  <cols>
    <col min="1" max="1" width="4.5703125" style="3" customWidth="1"/>
    <col min="3" max="3" width="58.5703125" customWidth="1"/>
    <col min="4" max="4" width="12.28515625" customWidth="1"/>
    <col min="5" max="5" width="11.7109375" customWidth="1"/>
    <col min="8" max="8" width="8.28515625" customWidth="1"/>
    <col min="10" max="10" width="12.85546875" customWidth="1"/>
    <col min="11" max="11" width="14.28515625" style="3" customWidth="1"/>
  </cols>
  <sheetData>
    <row r="1" spans="2:13" ht="15.75" x14ac:dyDescent="0.3">
      <c r="B1" s="13" t="s">
        <v>3</v>
      </c>
      <c r="C1" s="14"/>
      <c r="D1" s="15"/>
      <c r="E1" s="16"/>
      <c r="F1" s="16"/>
      <c r="G1" s="16"/>
      <c r="H1" s="16"/>
    </row>
    <row r="2" spans="2:13" ht="16.5" thickBot="1" x14ac:dyDescent="0.35">
      <c r="B2" s="14"/>
      <c r="C2" s="17"/>
      <c r="D2" s="15"/>
      <c r="E2" s="16"/>
      <c r="F2" s="16"/>
      <c r="G2" s="16"/>
      <c r="H2" s="16"/>
    </row>
    <row r="3" spans="2:13" ht="15.75" thickBot="1" x14ac:dyDescent="0.3">
      <c r="B3" s="43" t="s">
        <v>4</v>
      </c>
      <c r="C3" s="44"/>
      <c r="D3" s="44"/>
      <c r="E3" s="44"/>
      <c r="F3" s="44"/>
      <c r="G3" s="44"/>
      <c r="H3" s="44"/>
      <c r="I3" s="45"/>
      <c r="J3" s="45"/>
      <c r="K3" s="46"/>
      <c r="M3" s="12"/>
    </row>
    <row r="4" spans="2:13" ht="15.75" x14ac:dyDescent="0.3">
      <c r="B4" s="18"/>
      <c r="C4" s="18"/>
      <c r="D4" s="18"/>
      <c r="E4" s="18"/>
      <c r="F4" s="18"/>
      <c r="G4" s="18"/>
      <c r="H4" s="18"/>
      <c r="M4" s="20"/>
    </row>
    <row r="5" spans="2:13" ht="15.75" x14ac:dyDescent="0.3">
      <c r="B5" s="17"/>
      <c r="C5" s="17"/>
      <c r="D5" s="17"/>
      <c r="E5" s="15"/>
      <c r="F5" s="17"/>
      <c r="G5" s="17"/>
      <c r="H5" s="15"/>
    </row>
    <row r="6" spans="2:13" ht="15.75" x14ac:dyDescent="0.3">
      <c r="B6" s="17"/>
      <c r="C6" s="17"/>
      <c r="D6" s="17"/>
      <c r="E6" s="15"/>
      <c r="F6" s="17"/>
      <c r="G6" s="17"/>
      <c r="H6" s="15"/>
    </row>
    <row r="7" spans="2:13" ht="15.75" x14ac:dyDescent="0.3">
      <c r="B7" s="17"/>
      <c r="C7" s="17"/>
      <c r="D7" s="17"/>
      <c r="E7" s="15"/>
      <c r="F7" s="17"/>
      <c r="G7" s="17"/>
      <c r="H7" s="15"/>
    </row>
    <row r="8" spans="2:13" ht="15.75" x14ac:dyDescent="0.3">
      <c r="B8" s="17"/>
      <c r="C8" s="17"/>
      <c r="D8" s="17"/>
      <c r="E8" s="15"/>
      <c r="F8" s="17"/>
      <c r="G8" s="17"/>
      <c r="H8" s="15"/>
    </row>
    <row r="9" spans="2:13" ht="15.75" x14ac:dyDescent="0.3">
      <c r="B9" s="17"/>
      <c r="C9" s="17"/>
      <c r="D9" s="17"/>
      <c r="E9" s="15"/>
      <c r="F9" s="17"/>
      <c r="G9" s="17"/>
      <c r="H9" s="15"/>
    </row>
    <row r="10" spans="2:13" ht="15.75" x14ac:dyDescent="0.3">
      <c r="B10" s="17"/>
      <c r="C10" s="17"/>
      <c r="D10" s="17"/>
      <c r="E10" s="15"/>
      <c r="F10" s="17"/>
      <c r="G10" s="17"/>
      <c r="H10" s="15"/>
    </row>
    <row r="11" spans="2:13" ht="15.75" x14ac:dyDescent="0.3">
      <c r="B11" s="17"/>
      <c r="C11" s="17"/>
      <c r="D11" s="17"/>
      <c r="E11" s="15"/>
      <c r="F11" s="17"/>
      <c r="G11" s="17"/>
      <c r="H11" s="15"/>
    </row>
    <row r="12" spans="2:13" ht="15.75" x14ac:dyDescent="0.3">
      <c r="B12" s="17"/>
      <c r="C12" s="17"/>
      <c r="D12" s="17"/>
      <c r="E12" s="15"/>
      <c r="F12" s="17"/>
      <c r="G12" s="17"/>
      <c r="H12" s="15"/>
    </row>
    <row r="13" spans="2:13" ht="15.75" x14ac:dyDescent="0.3">
      <c r="B13" s="17"/>
      <c r="C13" s="17"/>
      <c r="D13" s="17"/>
      <c r="E13" s="15"/>
      <c r="F13" s="17"/>
      <c r="G13" s="17"/>
      <c r="H13" s="15"/>
    </row>
    <row r="14" spans="2:13" ht="15.75" x14ac:dyDescent="0.3">
      <c r="B14" s="17"/>
      <c r="C14" s="17"/>
      <c r="D14" s="17"/>
      <c r="E14" s="15"/>
      <c r="F14" s="17"/>
      <c r="G14" s="17"/>
      <c r="H14" s="15"/>
    </row>
    <row r="15" spans="2:13" ht="15.75" x14ac:dyDescent="0.3">
      <c r="B15" s="17"/>
      <c r="C15" s="17"/>
      <c r="D15" s="17"/>
      <c r="E15" s="15"/>
      <c r="F15" s="17"/>
      <c r="G15" s="17"/>
      <c r="H15" s="15"/>
    </row>
    <row r="16" spans="2:13" ht="15.75" x14ac:dyDescent="0.3">
      <c r="B16" s="19" t="s">
        <v>15</v>
      </c>
      <c r="C16" s="17"/>
      <c r="D16" s="17"/>
      <c r="E16" s="15"/>
      <c r="F16" s="17"/>
      <c r="G16" s="17"/>
      <c r="H16" s="15"/>
    </row>
    <row r="18" spans="1:11" ht="75" x14ac:dyDescent="0.25">
      <c r="A18" s="6" t="s">
        <v>7</v>
      </c>
      <c r="B18" s="6" t="s">
        <v>0</v>
      </c>
      <c r="C18" s="6" t="s">
        <v>1</v>
      </c>
      <c r="D18" s="6" t="s">
        <v>8</v>
      </c>
      <c r="E18" s="6" t="s">
        <v>9</v>
      </c>
      <c r="F18" s="6" t="s">
        <v>10</v>
      </c>
      <c r="G18" s="6" t="s">
        <v>11</v>
      </c>
      <c r="H18" s="6" t="s">
        <v>2</v>
      </c>
      <c r="I18" s="6" t="s">
        <v>12</v>
      </c>
      <c r="J18" s="6" t="s">
        <v>14</v>
      </c>
      <c r="K18" s="6" t="s">
        <v>13</v>
      </c>
    </row>
    <row r="19" spans="1:11" ht="36.75" x14ac:dyDescent="0.25">
      <c r="A19" s="7">
        <v>1</v>
      </c>
      <c r="B19" s="7" t="s">
        <v>16</v>
      </c>
      <c r="C19" s="29" t="s">
        <v>17</v>
      </c>
      <c r="D19" s="8">
        <v>60</v>
      </c>
      <c r="E19" s="9">
        <v>1</v>
      </c>
      <c r="F19" s="4">
        <v>726</v>
      </c>
      <c r="G19" s="4">
        <v>726</v>
      </c>
      <c r="H19" s="42">
        <v>0.1</v>
      </c>
      <c r="I19" s="24"/>
      <c r="J19" s="5">
        <f t="shared" ref="J19:J37" si="0">E19*I19</f>
        <v>0</v>
      </c>
      <c r="K19" s="5">
        <f t="shared" ref="K19:K37" si="1">J19*(1+H19)</f>
        <v>0</v>
      </c>
    </row>
    <row r="20" spans="1:11" ht="36.75" x14ac:dyDescent="0.25">
      <c r="A20" s="8">
        <v>2</v>
      </c>
      <c r="B20" s="8" t="s">
        <v>18</v>
      </c>
      <c r="C20" s="29" t="s">
        <v>19</v>
      </c>
      <c r="D20" s="8">
        <v>2</v>
      </c>
      <c r="E20" s="9">
        <v>25</v>
      </c>
      <c r="F20" s="4">
        <v>400.38</v>
      </c>
      <c r="G20" s="4">
        <v>10009.5</v>
      </c>
      <c r="H20" s="42">
        <v>0.1</v>
      </c>
      <c r="I20" s="25"/>
      <c r="J20" s="4">
        <f t="shared" si="0"/>
        <v>0</v>
      </c>
      <c r="K20" s="4">
        <f t="shared" si="1"/>
        <v>0</v>
      </c>
    </row>
    <row r="21" spans="1:11" ht="48.75" x14ac:dyDescent="0.25">
      <c r="A21" s="7">
        <v>3</v>
      </c>
      <c r="B21" s="8" t="s">
        <v>20</v>
      </c>
      <c r="C21" s="29" t="s">
        <v>21</v>
      </c>
      <c r="D21" s="8">
        <v>30</v>
      </c>
      <c r="E21" s="9">
        <v>2</v>
      </c>
      <c r="F21" s="4">
        <v>777</v>
      </c>
      <c r="G21" s="4">
        <v>1554</v>
      </c>
      <c r="H21" s="42">
        <v>0.1</v>
      </c>
      <c r="I21" s="25"/>
      <c r="J21" s="4">
        <f t="shared" si="0"/>
        <v>0</v>
      </c>
      <c r="K21" s="4">
        <f t="shared" si="1"/>
        <v>0</v>
      </c>
    </row>
    <row r="22" spans="1:11" ht="48.75" x14ac:dyDescent="0.25">
      <c r="A22" s="8">
        <v>4</v>
      </c>
      <c r="B22" s="8" t="s">
        <v>22</v>
      </c>
      <c r="C22" s="29" t="s">
        <v>23</v>
      </c>
      <c r="D22" s="8">
        <v>20</v>
      </c>
      <c r="E22" s="9">
        <v>2</v>
      </c>
      <c r="F22" s="4">
        <v>417</v>
      </c>
      <c r="G22" s="4">
        <v>834</v>
      </c>
      <c r="H22" s="42">
        <v>0.1</v>
      </c>
      <c r="I22" s="25"/>
      <c r="J22" s="4">
        <f t="shared" si="0"/>
        <v>0</v>
      </c>
      <c r="K22" s="4">
        <f t="shared" si="1"/>
        <v>0</v>
      </c>
    </row>
    <row r="23" spans="1:11" ht="36.75" x14ac:dyDescent="0.25">
      <c r="A23" s="7">
        <v>5</v>
      </c>
      <c r="B23" s="8" t="s">
        <v>24</v>
      </c>
      <c r="C23" s="29" t="s">
        <v>25</v>
      </c>
      <c r="D23" s="8">
        <v>10</v>
      </c>
      <c r="E23" s="9">
        <v>3</v>
      </c>
      <c r="F23" s="4">
        <v>906.71</v>
      </c>
      <c r="G23" s="4">
        <v>2720.13</v>
      </c>
      <c r="H23" s="42">
        <v>0.1</v>
      </c>
      <c r="I23" s="25"/>
      <c r="J23" s="4">
        <f t="shared" si="0"/>
        <v>0</v>
      </c>
      <c r="K23" s="4">
        <f t="shared" si="1"/>
        <v>0</v>
      </c>
    </row>
    <row r="24" spans="1:11" ht="36.75" x14ac:dyDescent="0.25">
      <c r="A24" s="8">
        <v>6</v>
      </c>
      <c r="B24" s="7" t="s">
        <v>26</v>
      </c>
      <c r="C24" s="29" t="s">
        <v>27</v>
      </c>
      <c r="D24" s="8">
        <v>16</v>
      </c>
      <c r="E24" s="9">
        <v>2</v>
      </c>
      <c r="F24" s="4">
        <v>490.5</v>
      </c>
      <c r="G24" s="4">
        <v>981</v>
      </c>
      <c r="H24" s="42">
        <v>0.1</v>
      </c>
      <c r="I24" s="25"/>
      <c r="J24" s="4">
        <f t="shared" si="0"/>
        <v>0</v>
      </c>
      <c r="K24" s="4">
        <f t="shared" si="1"/>
        <v>0</v>
      </c>
    </row>
    <row r="25" spans="1:11" ht="36.75" x14ac:dyDescent="0.25">
      <c r="A25" s="7">
        <v>7</v>
      </c>
      <c r="B25" s="8" t="s">
        <v>28</v>
      </c>
      <c r="C25" s="29" t="s">
        <v>29</v>
      </c>
      <c r="D25" s="8">
        <v>10</v>
      </c>
      <c r="E25" s="9">
        <v>3</v>
      </c>
      <c r="F25" s="4">
        <v>1821.14</v>
      </c>
      <c r="G25" s="4">
        <v>5463.42</v>
      </c>
      <c r="H25" s="42">
        <v>0.1</v>
      </c>
      <c r="I25" s="25"/>
      <c r="J25" s="4">
        <f t="shared" si="0"/>
        <v>0</v>
      </c>
      <c r="K25" s="4">
        <f t="shared" si="1"/>
        <v>0</v>
      </c>
    </row>
    <row r="26" spans="1:11" ht="36.75" x14ac:dyDescent="0.25">
      <c r="A26" s="8">
        <v>8</v>
      </c>
      <c r="B26" s="8" t="s">
        <v>30</v>
      </c>
      <c r="C26" s="29" t="s">
        <v>31</v>
      </c>
      <c r="D26" s="8">
        <v>10</v>
      </c>
      <c r="E26" s="9">
        <v>3</v>
      </c>
      <c r="F26" s="4">
        <v>165.31</v>
      </c>
      <c r="G26" s="4">
        <v>495.93</v>
      </c>
      <c r="H26" s="42">
        <v>0.1</v>
      </c>
      <c r="I26" s="25"/>
      <c r="J26" s="4">
        <f t="shared" si="0"/>
        <v>0</v>
      </c>
      <c r="K26" s="4">
        <f t="shared" si="1"/>
        <v>0</v>
      </c>
    </row>
    <row r="27" spans="1:11" ht="48.75" x14ac:dyDescent="0.25">
      <c r="A27" s="7">
        <v>9</v>
      </c>
      <c r="B27" s="8" t="s">
        <v>32</v>
      </c>
      <c r="C27" s="29" t="s">
        <v>33</v>
      </c>
      <c r="D27" s="8">
        <v>10</v>
      </c>
      <c r="E27" s="9">
        <v>3</v>
      </c>
      <c r="F27" s="4">
        <v>283.25</v>
      </c>
      <c r="G27" s="4">
        <v>849.75</v>
      </c>
      <c r="H27" s="42">
        <v>0.1</v>
      </c>
      <c r="I27" s="25"/>
      <c r="J27" s="4">
        <f t="shared" si="0"/>
        <v>0</v>
      </c>
      <c r="K27" s="4">
        <f t="shared" si="1"/>
        <v>0</v>
      </c>
    </row>
    <row r="28" spans="1:11" ht="36.75" x14ac:dyDescent="0.25">
      <c r="A28" s="8">
        <v>10</v>
      </c>
      <c r="B28" s="8" t="s">
        <v>34</v>
      </c>
      <c r="C28" s="29" t="s">
        <v>35</v>
      </c>
      <c r="D28" s="8">
        <v>30</v>
      </c>
      <c r="E28" s="9">
        <v>1</v>
      </c>
      <c r="F28" s="4">
        <v>499.4</v>
      </c>
      <c r="G28" s="4">
        <v>499.4</v>
      </c>
      <c r="H28" s="42">
        <v>0.1</v>
      </c>
      <c r="I28" s="25"/>
      <c r="J28" s="4">
        <f t="shared" si="0"/>
        <v>0</v>
      </c>
      <c r="K28" s="4">
        <f t="shared" si="1"/>
        <v>0</v>
      </c>
    </row>
    <row r="29" spans="1:11" ht="36.75" x14ac:dyDescent="0.25">
      <c r="A29" s="7">
        <v>11</v>
      </c>
      <c r="B29" s="10" t="s">
        <v>36</v>
      </c>
      <c r="C29" s="29" t="s">
        <v>37</v>
      </c>
      <c r="D29" s="8">
        <v>30</v>
      </c>
      <c r="E29" s="9">
        <v>4</v>
      </c>
      <c r="F29" s="4">
        <v>499.4</v>
      </c>
      <c r="G29" s="4">
        <v>1997.6</v>
      </c>
      <c r="H29" s="42">
        <v>0.1</v>
      </c>
      <c r="I29" s="25"/>
      <c r="J29" s="4">
        <f t="shared" si="0"/>
        <v>0</v>
      </c>
      <c r="K29" s="4">
        <f t="shared" si="1"/>
        <v>0</v>
      </c>
    </row>
    <row r="30" spans="1:11" ht="36.75" x14ac:dyDescent="0.25">
      <c r="A30" s="8">
        <v>12</v>
      </c>
      <c r="B30" s="7" t="s">
        <v>38</v>
      </c>
      <c r="C30" s="29" t="s">
        <v>39</v>
      </c>
      <c r="D30" s="8">
        <v>30</v>
      </c>
      <c r="E30" s="9">
        <v>4</v>
      </c>
      <c r="F30" s="4">
        <v>499.4</v>
      </c>
      <c r="G30" s="4">
        <v>1997.6</v>
      </c>
      <c r="H30" s="42">
        <v>0.1</v>
      </c>
      <c r="I30" s="25"/>
      <c r="J30" s="4">
        <f t="shared" si="0"/>
        <v>0</v>
      </c>
      <c r="K30" s="4">
        <f t="shared" si="1"/>
        <v>0</v>
      </c>
    </row>
    <row r="31" spans="1:11" ht="36.75" x14ac:dyDescent="0.25">
      <c r="A31" s="7">
        <v>13</v>
      </c>
      <c r="B31" s="8" t="s">
        <v>40</v>
      </c>
      <c r="C31" s="29" t="s">
        <v>41</v>
      </c>
      <c r="D31" s="8">
        <v>30</v>
      </c>
      <c r="E31" s="9">
        <v>2</v>
      </c>
      <c r="F31" s="4">
        <v>561.14</v>
      </c>
      <c r="G31" s="4">
        <v>1122.28</v>
      </c>
      <c r="H31" s="42">
        <v>0.1</v>
      </c>
      <c r="I31" s="25"/>
      <c r="J31" s="4">
        <f t="shared" si="0"/>
        <v>0</v>
      </c>
      <c r="K31" s="4">
        <f t="shared" si="1"/>
        <v>0</v>
      </c>
    </row>
    <row r="32" spans="1:11" ht="36.75" x14ac:dyDescent="0.25">
      <c r="A32" s="8">
        <v>14</v>
      </c>
      <c r="B32" s="8" t="s">
        <v>42</v>
      </c>
      <c r="C32" s="29" t="s">
        <v>43</v>
      </c>
      <c r="D32" s="8">
        <v>30</v>
      </c>
      <c r="E32" s="9">
        <v>1</v>
      </c>
      <c r="F32" s="4">
        <v>602.14</v>
      </c>
      <c r="G32" s="4">
        <v>602.14</v>
      </c>
      <c r="H32" s="42">
        <v>0.1</v>
      </c>
      <c r="I32" s="25"/>
      <c r="J32" s="4">
        <f t="shared" si="0"/>
        <v>0</v>
      </c>
      <c r="K32" s="4">
        <f t="shared" si="1"/>
        <v>0</v>
      </c>
    </row>
    <row r="33" spans="1:11" ht="48.75" x14ac:dyDescent="0.25">
      <c r="A33" s="7">
        <v>15</v>
      </c>
      <c r="B33" s="8" t="s">
        <v>44</v>
      </c>
      <c r="C33" s="29" t="s">
        <v>45</v>
      </c>
      <c r="D33" s="8">
        <v>30</v>
      </c>
      <c r="E33" s="9">
        <v>1</v>
      </c>
      <c r="F33" s="4">
        <v>726.43</v>
      </c>
      <c r="G33" s="4">
        <v>726.43</v>
      </c>
      <c r="H33" s="42">
        <v>0.1</v>
      </c>
      <c r="I33" s="25"/>
      <c r="J33" s="4">
        <f t="shared" si="0"/>
        <v>0</v>
      </c>
      <c r="K33" s="4">
        <f t="shared" si="1"/>
        <v>0</v>
      </c>
    </row>
    <row r="34" spans="1:11" ht="48.75" x14ac:dyDescent="0.25">
      <c r="A34" s="8">
        <v>16</v>
      </c>
      <c r="B34" s="8" t="s">
        <v>46</v>
      </c>
      <c r="C34" s="29" t="s">
        <v>47</v>
      </c>
      <c r="D34" s="8">
        <v>30</v>
      </c>
      <c r="E34" s="9">
        <v>3</v>
      </c>
      <c r="F34" s="4">
        <v>737.14</v>
      </c>
      <c r="G34" s="4">
        <v>2211.42</v>
      </c>
      <c r="H34" s="42">
        <v>0.1</v>
      </c>
      <c r="I34" s="25"/>
      <c r="J34" s="4">
        <f t="shared" si="0"/>
        <v>0</v>
      </c>
      <c r="K34" s="4">
        <f t="shared" si="1"/>
        <v>0</v>
      </c>
    </row>
    <row r="35" spans="1:11" ht="48.75" x14ac:dyDescent="0.25">
      <c r="A35" s="7">
        <v>17</v>
      </c>
      <c r="B35" s="8" t="s">
        <v>48</v>
      </c>
      <c r="C35" s="29" t="s">
        <v>49</v>
      </c>
      <c r="D35" s="8">
        <v>30</v>
      </c>
      <c r="E35" s="9">
        <v>3</v>
      </c>
      <c r="F35" s="4">
        <v>760.71</v>
      </c>
      <c r="G35" s="4">
        <v>2282.13</v>
      </c>
      <c r="H35" s="42">
        <v>0.1</v>
      </c>
      <c r="I35" s="25"/>
      <c r="J35" s="4">
        <f t="shared" si="0"/>
        <v>0</v>
      </c>
      <c r="K35" s="4">
        <f t="shared" si="1"/>
        <v>0</v>
      </c>
    </row>
    <row r="36" spans="1:11" ht="48.75" x14ac:dyDescent="0.25">
      <c r="A36" s="8">
        <v>18</v>
      </c>
      <c r="B36" s="8" t="s">
        <v>50</v>
      </c>
      <c r="C36" s="29" t="s">
        <v>51</v>
      </c>
      <c r="D36" s="8">
        <v>30</v>
      </c>
      <c r="E36" s="9">
        <v>2</v>
      </c>
      <c r="F36" s="4">
        <v>852.85</v>
      </c>
      <c r="G36" s="4">
        <v>1705.7</v>
      </c>
      <c r="H36" s="42">
        <v>0.1</v>
      </c>
      <c r="I36" s="25"/>
      <c r="J36" s="4">
        <f t="shared" si="0"/>
        <v>0</v>
      </c>
      <c r="K36" s="4">
        <f t="shared" si="1"/>
        <v>0</v>
      </c>
    </row>
    <row r="37" spans="1:11" ht="48.75" x14ac:dyDescent="0.25">
      <c r="A37" s="7">
        <v>19</v>
      </c>
      <c r="B37" s="8" t="s">
        <v>52</v>
      </c>
      <c r="C37" s="29" t="s">
        <v>53</v>
      </c>
      <c r="D37" s="8">
        <v>30</v>
      </c>
      <c r="E37" s="9">
        <v>1</v>
      </c>
      <c r="F37" s="4">
        <v>919.28</v>
      </c>
      <c r="G37" s="4">
        <v>919.28</v>
      </c>
      <c r="H37" s="42">
        <v>0.1</v>
      </c>
      <c r="I37" s="25"/>
      <c r="J37" s="4">
        <f t="shared" si="0"/>
        <v>0</v>
      </c>
      <c r="K37" s="4">
        <f t="shared" si="1"/>
        <v>0</v>
      </c>
    </row>
    <row r="38" spans="1:11" s="3" customFormat="1" ht="15.75" thickBot="1" x14ac:dyDescent="0.3">
      <c r="A38" s="8"/>
      <c r="B38" s="23" t="s">
        <v>5</v>
      </c>
      <c r="C38" s="28" t="s">
        <v>6</v>
      </c>
      <c r="D38" s="8"/>
      <c r="E38" s="9">
        <v>1</v>
      </c>
      <c r="F38" s="4"/>
      <c r="G38" s="4">
        <v>7539.54</v>
      </c>
      <c r="H38" s="42">
        <v>0.1</v>
      </c>
      <c r="I38" s="4">
        <f>G38</f>
        <v>7539.54</v>
      </c>
      <c r="J38" s="4">
        <f t="shared" ref="J38" si="2">E38*I38</f>
        <v>7539.54</v>
      </c>
      <c r="K38" s="4">
        <f t="shared" ref="K38" si="3">J38*(1+H38)</f>
        <v>8293.49</v>
      </c>
    </row>
    <row r="39" spans="1:11" ht="15.75" thickBot="1" x14ac:dyDescent="0.3">
      <c r="B39" s="3"/>
      <c r="C39" s="3"/>
      <c r="D39" s="3"/>
      <c r="E39" s="2"/>
      <c r="F39" s="1"/>
      <c r="G39" s="11">
        <f>SUM(G19:G38)</f>
        <v>45237.25</v>
      </c>
      <c r="H39" s="1"/>
      <c r="J39" s="11">
        <f>SUM(J19:J38)</f>
        <v>7539.54</v>
      </c>
      <c r="K39" s="11">
        <f>SUM(K19:K38)</f>
        <v>8293.49</v>
      </c>
    </row>
  </sheetData>
  <mergeCells count="1">
    <mergeCell ref="B3:K3"/>
  </mergeCells>
  <conditionalFormatting sqref="B39 B19:B37">
    <cfRule type="duplicateValues" dxfId="20" priority="31"/>
  </conditionalFormatting>
  <conditionalFormatting sqref="B38">
    <cfRule type="duplicateValues" dxfId="19" priority="3"/>
  </conditionalFormatting>
  <conditionalFormatting sqref="A19:A38">
    <cfRule type="duplicateValues" dxfId="18" priority="45"/>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122DD-D100-4497-9FC5-67890E26B169}">
  <dimension ref="A1:M30"/>
  <sheetViews>
    <sheetView showGridLines="0" workbookViewId="0">
      <selection activeCell="N15" sqref="N15"/>
    </sheetView>
  </sheetViews>
  <sheetFormatPr baseColWidth="10" defaultColWidth="11.42578125" defaultRowHeight="15" x14ac:dyDescent="0.25"/>
  <cols>
    <col min="1" max="1" width="4.5703125" style="3" customWidth="1"/>
    <col min="2" max="2" width="11.42578125" style="3"/>
    <col min="3" max="3" width="58.5703125" style="3" customWidth="1"/>
    <col min="4" max="4" width="12.28515625" style="3" customWidth="1"/>
    <col min="5" max="5" width="11.7109375" style="3" customWidth="1"/>
    <col min="6" max="7" width="11.42578125" style="3"/>
    <col min="8" max="8" width="8.28515625" style="3" customWidth="1"/>
    <col min="9" max="9" width="11.42578125" style="3"/>
    <col min="10" max="10" width="12.85546875" style="3" customWidth="1"/>
    <col min="11" max="11" width="14.28515625" style="3" customWidth="1"/>
    <col min="12" max="16384" width="11.42578125" style="3"/>
  </cols>
  <sheetData>
    <row r="1" spans="2:13" ht="15.75" x14ac:dyDescent="0.3">
      <c r="B1" s="13" t="s">
        <v>3</v>
      </c>
      <c r="C1" s="14"/>
      <c r="D1" s="15"/>
      <c r="E1" s="16"/>
      <c r="F1" s="16"/>
      <c r="G1" s="16"/>
      <c r="H1" s="16"/>
    </row>
    <row r="2" spans="2:13" ht="16.5" thickBot="1" x14ac:dyDescent="0.35">
      <c r="B2" s="14"/>
      <c r="C2" s="17"/>
      <c r="D2" s="15"/>
      <c r="E2" s="16"/>
      <c r="F2" s="16"/>
      <c r="G2" s="16"/>
      <c r="H2" s="16"/>
    </row>
    <row r="3" spans="2:13" ht="15.75" thickBot="1" x14ac:dyDescent="0.3">
      <c r="B3" s="43" t="s">
        <v>4</v>
      </c>
      <c r="C3" s="44"/>
      <c r="D3" s="44"/>
      <c r="E3" s="44"/>
      <c r="F3" s="44"/>
      <c r="G3" s="44"/>
      <c r="H3" s="44"/>
      <c r="I3" s="45"/>
      <c r="J3" s="45"/>
      <c r="K3" s="46"/>
      <c r="M3" s="12"/>
    </row>
    <row r="4" spans="2:13" ht="15.75" x14ac:dyDescent="0.3">
      <c r="B4" s="18"/>
      <c r="C4" s="18"/>
      <c r="D4" s="18"/>
      <c r="E4" s="18"/>
      <c r="F4" s="18"/>
      <c r="G4" s="18"/>
      <c r="H4" s="18"/>
      <c r="M4" s="20"/>
    </row>
    <row r="5" spans="2:13" ht="15.75" x14ac:dyDescent="0.3">
      <c r="B5" s="17"/>
      <c r="C5" s="17"/>
      <c r="D5" s="17"/>
      <c r="E5" s="15"/>
      <c r="F5" s="17"/>
      <c r="G5" s="17"/>
      <c r="H5" s="15"/>
    </row>
    <row r="6" spans="2:13" ht="15.75" x14ac:dyDescent="0.3">
      <c r="B6" s="17"/>
      <c r="C6" s="17"/>
      <c r="D6" s="17"/>
      <c r="E6" s="15"/>
      <c r="F6" s="17"/>
      <c r="G6" s="17"/>
      <c r="H6" s="15"/>
    </row>
    <row r="7" spans="2:13" ht="15.75" x14ac:dyDescent="0.3">
      <c r="B7" s="17"/>
      <c r="C7" s="17"/>
      <c r="D7" s="17"/>
      <c r="E7" s="15"/>
      <c r="F7" s="17"/>
      <c r="G7" s="17"/>
      <c r="H7" s="15"/>
    </row>
    <row r="8" spans="2:13" ht="15.75" x14ac:dyDescent="0.3">
      <c r="B8" s="17"/>
      <c r="C8" s="17"/>
      <c r="D8" s="17"/>
      <c r="E8" s="15"/>
      <c r="F8" s="17"/>
      <c r="G8" s="17"/>
      <c r="H8" s="15"/>
    </row>
    <row r="9" spans="2:13" ht="15.75" x14ac:dyDescent="0.3">
      <c r="B9" s="17"/>
      <c r="C9" s="17"/>
      <c r="D9" s="17"/>
      <c r="E9" s="15"/>
      <c r="F9" s="17"/>
      <c r="G9" s="17"/>
      <c r="H9" s="15"/>
    </row>
    <row r="10" spans="2:13" ht="15.75" x14ac:dyDescent="0.3">
      <c r="B10" s="17"/>
      <c r="C10" s="17"/>
      <c r="D10" s="17"/>
      <c r="E10" s="15"/>
      <c r="F10" s="17"/>
      <c r="G10" s="17"/>
      <c r="H10" s="15"/>
    </row>
    <row r="11" spans="2:13" ht="15.75" x14ac:dyDescent="0.3">
      <c r="B11" s="17"/>
      <c r="C11" s="17"/>
      <c r="D11" s="17"/>
      <c r="E11" s="15"/>
      <c r="F11" s="17"/>
      <c r="G11" s="17"/>
      <c r="H11" s="15"/>
    </row>
    <row r="12" spans="2:13" ht="15.75" x14ac:dyDescent="0.3">
      <c r="B12" s="17"/>
      <c r="C12" s="17"/>
      <c r="D12" s="17"/>
      <c r="E12" s="15"/>
      <c r="F12" s="17"/>
      <c r="G12" s="17"/>
      <c r="H12" s="15"/>
    </row>
    <row r="13" spans="2:13" ht="15.75" x14ac:dyDescent="0.3">
      <c r="B13" s="17"/>
      <c r="C13" s="17"/>
      <c r="D13" s="17"/>
      <c r="E13" s="15"/>
      <c r="F13" s="17"/>
      <c r="G13" s="17"/>
      <c r="H13" s="15"/>
    </row>
    <row r="14" spans="2:13" ht="15.75" x14ac:dyDescent="0.3">
      <c r="B14" s="17"/>
      <c r="C14" s="17"/>
      <c r="D14" s="17"/>
      <c r="E14" s="15"/>
      <c r="F14" s="17"/>
      <c r="G14" s="17"/>
      <c r="H14" s="15"/>
    </row>
    <row r="15" spans="2:13" ht="15.75" x14ac:dyDescent="0.3">
      <c r="B15" s="17"/>
      <c r="C15" s="17"/>
      <c r="D15" s="17"/>
      <c r="E15" s="15"/>
      <c r="F15" s="17"/>
      <c r="G15" s="17"/>
      <c r="H15" s="15"/>
    </row>
    <row r="16" spans="2:13" ht="15.75" x14ac:dyDescent="0.3">
      <c r="B16" s="19" t="s">
        <v>183</v>
      </c>
      <c r="C16" s="17"/>
      <c r="D16" s="17"/>
      <c r="E16" s="15"/>
      <c r="F16" s="17"/>
      <c r="G16" s="17"/>
      <c r="H16" s="15"/>
    </row>
    <row r="18" spans="1:11" ht="75" x14ac:dyDescent="0.25">
      <c r="A18" s="6" t="s">
        <v>7</v>
      </c>
      <c r="B18" s="6" t="s">
        <v>0</v>
      </c>
      <c r="C18" s="6" t="s">
        <v>1</v>
      </c>
      <c r="D18" s="6" t="s">
        <v>8</v>
      </c>
      <c r="E18" s="6" t="s">
        <v>9</v>
      </c>
      <c r="F18" s="6" t="s">
        <v>10</v>
      </c>
      <c r="G18" s="6" t="s">
        <v>11</v>
      </c>
      <c r="H18" s="6" t="s">
        <v>2</v>
      </c>
      <c r="I18" s="6" t="s">
        <v>12</v>
      </c>
      <c r="J18" s="6" t="s">
        <v>14</v>
      </c>
      <c r="K18" s="6" t="s">
        <v>13</v>
      </c>
    </row>
    <row r="19" spans="1:11" ht="36.75" x14ac:dyDescent="0.25">
      <c r="A19" s="7">
        <v>1</v>
      </c>
      <c r="B19" s="7" t="s">
        <v>163</v>
      </c>
      <c r="C19" s="29" t="s">
        <v>164</v>
      </c>
      <c r="D19" s="8">
        <v>5</v>
      </c>
      <c r="E19" s="9">
        <v>40</v>
      </c>
      <c r="F19" s="4">
        <v>32.5</v>
      </c>
      <c r="G19" s="4">
        <v>1300</v>
      </c>
      <c r="H19" s="42">
        <v>0.1</v>
      </c>
      <c r="I19" s="24"/>
      <c r="J19" s="5">
        <f t="shared" ref="J19:J29" si="0">E19*I19</f>
        <v>0</v>
      </c>
      <c r="K19" s="5">
        <f t="shared" ref="K19:K29" si="1">J19*(1+H19)</f>
        <v>0</v>
      </c>
    </row>
    <row r="20" spans="1:11" ht="36.75" x14ac:dyDescent="0.25">
      <c r="A20" s="8">
        <v>2</v>
      </c>
      <c r="B20" s="8" t="s">
        <v>165</v>
      </c>
      <c r="C20" s="29" t="s">
        <v>166</v>
      </c>
      <c r="D20" s="8">
        <v>5</v>
      </c>
      <c r="E20" s="9">
        <v>40</v>
      </c>
      <c r="F20" s="4">
        <v>66.67</v>
      </c>
      <c r="G20" s="4">
        <v>2666.8</v>
      </c>
      <c r="H20" s="42">
        <v>0.1</v>
      </c>
      <c r="I20" s="25"/>
      <c r="J20" s="4">
        <f t="shared" si="0"/>
        <v>0</v>
      </c>
      <c r="K20" s="4">
        <f t="shared" si="1"/>
        <v>0</v>
      </c>
    </row>
    <row r="21" spans="1:11" ht="36.75" x14ac:dyDescent="0.25">
      <c r="A21" s="7">
        <v>3</v>
      </c>
      <c r="B21" s="8" t="s">
        <v>167</v>
      </c>
      <c r="C21" s="29" t="s">
        <v>168</v>
      </c>
      <c r="D21" s="8">
        <v>5</v>
      </c>
      <c r="E21" s="9">
        <v>40</v>
      </c>
      <c r="F21" s="4">
        <v>68.33</v>
      </c>
      <c r="G21" s="4">
        <v>2733.2</v>
      </c>
      <c r="H21" s="42">
        <v>0.1</v>
      </c>
      <c r="I21" s="25"/>
      <c r="J21" s="4">
        <f t="shared" si="0"/>
        <v>0</v>
      </c>
      <c r="K21" s="4">
        <f t="shared" si="1"/>
        <v>0</v>
      </c>
    </row>
    <row r="22" spans="1:11" ht="24.75" x14ac:dyDescent="0.25">
      <c r="A22" s="8">
        <v>4</v>
      </c>
      <c r="B22" s="8" t="s">
        <v>169</v>
      </c>
      <c r="C22" s="29" t="s">
        <v>170</v>
      </c>
      <c r="D22" s="8">
        <v>5</v>
      </c>
      <c r="E22" s="9">
        <v>40</v>
      </c>
      <c r="F22" s="4">
        <v>27.67</v>
      </c>
      <c r="G22" s="4">
        <v>1106.8</v>
      </c>
      <c r="H22" s="42">
        <v>0.1</v>
      </c>
      <c r="I22" s="25"/>
      <c r="J22" s="4">
        <f t="shared" si="0"/>
        <v>0</v>
      </c>
      <c r="K22" s="4">
        <f t="shared" si="1"/>
        <v>0</v>
      </c>
    </row>
    <row r="23" spans="1:11" ht="24.75" x14ac:dyDescent="0.25">
      <c r="A23" s="7">
        <v>5</v>
      </c>
      <c r="B23" s="8" t="s">
        <v>171</v>
      </c>
      <c r="C23" s="29" t="s">
        <v>172</v>
      </c>
      <c r="D23" s="8">
        <v>5</v>
      </c>
      <c r="E23" s="9">
        <v>40</v>
      </c>
      <c r="F23" s="4">
        <v>56.25</v>
      </c>
      <c r="G23" s="4">
        <v>2250</v>
      </c>
      <c r="H23" s="42">
        <v>0.1</v>
      </c>
      <c r="I23" s="25"/>
      <c r="J23" s="4">
        <f t="shared" si="0"/>
        <v>0</v>
      </c>
      <c r="K23" s="4">
        <f t="shared" si="1"/>
        <v>0</v>
      </c>
    </row>
    <row r="24" spans="1:11" ht="24.75" x14ac:dyDescent="0.25">
      <c r="A24" s="8">
        <v>6</v>
      </c>
      <c r="B24" s="7" t="s">
        <v>173</v>
      </c>
      <c r="C24" s="29" t="s">
        <v>174</v>
      </c>
      <c r="D24" s="8">
        <v>10</v>
      </c>
      <c r="E24" s="9">
        <v>20</v>
      </c>
      <c r="F24" s="4">
        <v>17.170000000000002</v>
      </c>
      <c r="G24" s="4">
        <v>343.4</v>
      </c>
      <c r="H24" s="42">
        <v>0.1</v>
      </c>
      <c r="I24" s="25"/>
      <c r="J24" s="4">
        <f t="shared" si="0"/>
        <v>0</v>
      </c>
      <c r="K24" s="4">
        <f t="shared" si="1"/>
        <v>0</v>
      </c>
    </row>
    <row r="25" spans="1:11" ht="24.75" x14ac:dyDescent="0.25">
      <c r="A25" s="7">
        <v>7</v>
      </c>
      <c r="B25" s="8" t="s">
        <v>175</v>
      </c>
      <c r="C25" s="29" t="s">
        <v>176</v>
      </c>
      <c r="D25" s="8">
        <v>10</v>
      </c>
      <c r="E25" s="9">
        <v>20</v>
      </c>
      <c r="F25" s="4">
        <v>33.83</v>
      </c>
      <c r="G25" s="4">
        <v>676.6</v>
      </c>
      <c r="H25" s="42">
        <v>0.1</v>
      </c>
      <c r="I25" s="25"/>
      <c r="J25" s="4">
        <f t="shared" si="0"/>
        <v>0</v>
      </c>
      <c r="K25" s="4">
        <f t="shared" si="1"/>
        <v>0</v>
      </c>
    </row>
    <row r="26" spans="1:11" ht="24.75" x14ac:dyDescent="0.25">
      <c r="A26" s="8">
        <v>8</v>
      </c>
      <c r="B26" s="8" t="s">
        <v>177</v>
      </c>
      <c r="C26" s="29" t="s">
        <v>178</v>
      </c>
      <c r="D26" s="8">
        <v>5</v>
      </c>
      <c r="E26" s="9">
        <v>40</v>
      </c>
      <c r="F26" s="4">
        <v>21.71</v>
      </c>
      <c r="G26" s="4">
        <v>868.4</v>
      </c>
      <c r="H26" s="42">
        <v>0.1</v>
      </c>
      <c r="I26" s="25"/>
      <c r="J26" s="4">
        <f t="shared" si="0"/>
        <v>0</v>
      </c>
      <c r="K26" s="4">
        <f t="shared" si="1"/>
        <v>0</v>
      </c>
    </row>
    <row r="27" spans="1:11" ht="24.75" x14ac:dyDescent="0.25">
      <c r="A27" s="7">
        <v>9</v>
      </c>
      <c r="B27" s="8" t="s">
        <v>179</v>
      </c>
      <c r="C27" s="29" t="s">
        <v>180</v>
      </c>
      <c r="D27" s="8">
        <v>5</v>
      </c>
      <c r="E27" s="9">
        <v>133</v>
      </c>
      <c r="F27" s="4">
        <v>26.75</v>
      </c>
      <c r="G27" s="4">
        <v>3557.75</v>
      </c>
      <c r="H27" s="42">
        <v>0.1</v>
      </c>
      <c r="I27" s="25"/>
      <c r="J27" s="4">
        <f t="shared" si="0"/>
        <v>0</v>
      </c>
      <c r="K27" s="4">
        <f t="shared" si="1"/>
        <v>0</v>
      </c>
    </row>
    <row r="28" spans="1:11" ht="24.75" x14ac:dyDescent="0.25">
      <c r="A28" s="8">
        <v>10</v>
      </c>
      <c r="B28" s="8" t="s">
        <v>181</v>
      </c>
      <c r="C28" s="29" t="s">
        <v>182</v>
      </c>
      <c r="D28" s="8">
        <v>5</v>
      </c>
      <c r="E28" s="9">
        <v>115</v>
      </c>
      <c r="F28" s="4">
        <v>51.79</v>
      </c>
      <c r="G28" s="4">
        <v>5955.85</v>
      </c>
      <c r="H28" s="42">
        <v>0.1</v>
      </c>
      <c r="I28" s="25"/>
      <c r="J28" s="4">
        <f t="shared" si="0"/>
        <v>0</v>
      </c>
      <c r="K28" s="4">
        <f t="shared" si="1"/>
        <v>0</v>
      </c>
    </row>
    <row r="29" spans="1:11" ht="15.75" thickBot="1" x14ac:dyDescent="0.3">
      <c r="A29" s="8"/>
      <c r="B29" s="23" t="s">
        <v>5</v>
      </c>
      <c r="C29" s="28" t="s">
        <v>6</v>
      </c>
      <c r="D29" s="8"/>
      <c r="E29" s="9">
        <v>1</v>
      </c>
      <c r="F29" s="4"/>
      <c r="G29" s="4">
        <v>4291.76</v>
      </c>
      <c r="H29" s="42">
        <v>0.1</v>
      </c>
      <c r="I29" s="4">
        <f>G29</f>
        <v>4291.76</v>
      </c>
      <c r="J29" s="4">
        <f t="shared" si="0"/>
        <v>4291.76</v>
      </c>
      <c r="K29" s="4">
        <f t="shared" si="1"/>
        <v>4720.9399999999996</v>
      </c>
    </row>
    <row r="30" spans="1:11" ht="15.75" thickBot="1" x14ac:dyDescent="0.3">
      <c r="E30" s="2"/>
      <c r="F30" s="1"/>
      <c r="G30" s="11">
        <f>SUM(G19:G29)</f>
        <v>25750.560000000001</v>
      </c>
      <c r="H30" s="1"/>
      <c r="J30" s="11">
        <f>SUM(J19:J29)</f>
        <v>4291.76</v>
      </c>
      <c r="K30" s="11">
        <f>SUM(K19:K29)</f>
        <v>4720.9399999999996</v>
      </c>
    </row>
  </sheetData>
  <mergeCells count="1">
    <mergeCell ref="B3:K3"/>
  </mergeCells>
  <conditionalFormatting sqref="B30 B19:B28">
    <cfRule type="duplicateValues" dxfId="17" priority="2"/>
  </conditionalFormatting>
  <conditionalFormatting sqref="B29">
    <cfRule type="duplicateValues" dxfId="16" priority="1"/>
  </conditionalFormatting>
  <conditionalFormatting sqref="A19:A29">
    <cfRule type="duplicateValues" dxfId="15" priority="53"/>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4A75B-096B-43DA-8EE7-ECD992E43EBC}">
  <dimension ref="A1:M21"/>
  <sheetViews>
    <sheetView showGridLines="0" workbookViewId="0">
      <selection activeCell="I19" sqref="I19"/>
    </sheetView>
  </sheetViews>
  <sheetFormatPr baseColWidth="10" defaultColWidth="11.42578125" defaultRowHeight="15" x14ac:dyDescent="0.25"/>
  <cols>
    <col min="1" max="1" width="4.5703125" style="3" customWidth="1"/>
    <col min="2" max="2" width="11.42578125" style="3"/>
    <col min="3" max="3" width="58.5703125" style="3" customWidth="1"/>
    <col min="4" max="4" width="12.28515625" style="3" customWidth="1"/>
    <col min="5" max="5" width="11.7109375" style="3" customWidth="1"/>
    <col min="6" max="6" width="11.42578125" style="3"/>
    <col min="7" max="7" width="12" style="3" bestFit="1" customWidth="1"/>
    <col min="8" max="8" width="8.28515625" style="3" customWidth="1"/>
    <col min="9" max="9" width="11.42578125" style="3"/>
    <col min="10" max="10" width="12.85546875" style="3" customWidth="1"/>
    <col min="11" max="11" width="14.28515625" style="3" customWidth="1"/>
    <col min="12" max="16384" width="11.42578125" style="3"/>
  </cols>
  <sheetData>
    <row r="1" spans="2:13" ht="15.75" x14ac:dyDescent="0.3">
      <c r="B1" s="13" t="s">
        <v>3</v>
      </c>
      <c r="C1" s="14"/>
      <c r="D1" s="15"/>
      <c r="E1" s="16"/>
      <c r="F1" s="16"/>
      <c r="G1" s="16"/>
      <c r="H1" s="16"/>
    </row>
    <row r="2" spans="2:13" ht="16.5" thickBot="1" x14ac:dyDescent="0.35">
      <c r="B2" s="14"/>
      <c r="C2" s="17"/>
      <c r="D2" s="15"/>
      <c r="E2" s="16"/>
      <c r="F2" s="16"/>
      <c r="G2" s="16"/>
      <c r="H2" s="16"/>
    </row>
    <row r="3" spans="2:13" ht="15.75" thickBot="1" x14ac:dyDescent="0.3">
      <c r="B3" s="43" t="s">
        <v>4</v>
      </c>
      <c r="C3" s="44"/>
      <c r="D3" s="44"/>
      <c r="E3" s="44"/>
      <c r="F3" s="44"/>
      <c r="G3" s="44"/>
      <c r="H3" s="44"/>
      <c r="I3" s="45"/>
      <c r="J3" s="45"/>
      <c r="K3" s="46"/>
      <c r="M3" s="12"/>
    </row>
    <row r="4" spans="2:13" ht="15.75" x14ac:dyDescent="0.3">
      <c r="B4" s="18"/>
      <c r="C4" s="18"/>
      <c r="D4" s="18"/>
      <c r="E4" s="18"/>
      <c r="F4" s="18"/>
      <c r="G4" s="18"/>
      <c r="H4" s="18"/>
      <c r="M4" s="20"/>
    </row>
    <row r="5" spans="2:13" ht="15.75" x14ac:dyDescent="0.3">
      <c r="B5" s="17"/>
      <c r="C5" s="17"/>
      <c r="D5" s="17"/>
      <c r="E5" s="15"/>
      <c r="F5" s="17"/>
      <c r="G5" s="17"/>
      <c r="H5" s="15"/>
    </row>
    <row r="6" spans="2:13" ht="15.75" x14ac:dyDescent="0.3">
      <c r="B6" s="17"/>
      <c r="C6" s="17"/>
      <c r="D6" s="17"/>
      <c r="E6" s="15"/>
      <c r="F6" s="17"/>
      <c r="G6" s="17"/>
      <c r="H6" s="15"/>
    </row>
    <row r="7" spans="2:13" ht="15.75" x14ac:dyDescent="0.3">
      <c r="B7" s="17"/>
      <c r="C7" s="17"/>
      <c r="D7" s="17"/>
      <c r="E7" s="15"/>
      <c r="F7" s="17"/>
      <c r="G7" s="17"/>
      <c r="H7" s="15"/>
    </row>
    <row r="8" spans="2:13" ht="15.75" x14ac:dyDescent="0.3">
      <c r="B8" s="17"/>
      <c r="C8" s="17"/>
      <c r="D8" s="17"/>
      <c r="E8" s="15"/>
      <c r="F8" s="17"/>
      <c r="G8" s="17"/>
      <c r="H8" s="15"/>
    </row>
    <row r="9" spans="2:13" ht="15.75" x14ac:dyDescent="0.3">
      <c r="B9" s="17"/>
      <c r="C9" s="17"/>
      <c r="D9" s="17"/>
      <c r="E9" s="15"/>
      <c r="F9" s="17"/>
      <c r="G9" s="17"/>
      <c r="H9" s="15"/>
    </row>
    <row r="10" spans="2:13" ht="15.75" x14ac:dyDescent="0.3">
      <c r="B10" s="17"/>
      <c r="C10" s="17"/>
      <c r="D10" s="17"/>
      <c r="E10" s="15"/>
      <c r="F10" s="17"/>
      <c r="G10" s="17"/>
      <c r="H10" s="15"/>
    </row>
    <row r="11" spans="2:13" ht="15.75" x14ac:dyDescent="0.3">
      <c r="B11" s="17"/>
      <c r="C11" s="17"/>
      <c r="D11" s="17"/>
      <c r="E11" s="15"/>
      <c r="F11" s="17"/>
      <c r="G11" s="17"/>
      <c r="H11" s="15"/>
    </row>
    <row r="12" spans="2:13" ht="15.75" x14ac:dyDescent="0.3">
      <c r="B12" s="17"/>
      <c r="C12" s="17"/>
      <c r="D12" s="17"/>
      <c r="E12" s="15"/>
      <c r="F12" s="17"/>
      <c r="G12" s="17"/>
      <c r="H12" s="15"/>
    </row>
    <row r="13" spans="2:13" ht="15.75" x14ac:dyDescent="0.3">
      <c r="B13" s="17"/>
      <c r="C13" s="17"/>
      <c r="D13" s="17"/>
      <c r="E13" s="15"/>
      <c r="F13" s="17"/>
      <c r="G13" s="17"/>
      <c r="H13" s="15"/>
    </row>
    <row r="14" spans="2:13" ht="15.75" x14ac:dyDescent="0.3">
      <c r="B14" s="17"/>
      <c r="C14" s="17"/>
      <c r="D14" s="17"/>
      <c r="E14" s="15"/>
      <c r="F14" s="17"/>
      <c r="G14" s="17"/>
      <c r="H14" s="15"/>
    </row>
    <row r="15" spans="2:13" ht="15.75" x14ac:dyDescent="0.3">
      <c r="B15" s="17"/>
      <c r="C15" s="17"/>
      <c r="D15" s="17"/>
      <c r="E15" s="15"/>
      <c r="F15" s="17"/>
      <c r="G15" s="17"/>
      <c r="H15" s="15"/>
    </row>
    <row r="16" spans="2:13" ht="15.75" x14ac:dyDescent="0.3">
      <c r="B16" s="19" t="s">
        <v>184</v>
      </c>
      <c r="C16" s="17"/>
      <c r="D16" s="17"/>
      <c r="E16" s="15"/>
      <c r="F16" s="17"/>
      <c r="G16" s="17"/>
      <c r="H16" s="15"/>
    </row>
    <row r="18" spans="1:11" ht="75" x14ac:dyDescent="0.25">
      <c r="A18" s="6" t="s">
        <v>7</v>
      </c>
      <c r="B18" s="6" t="s">
        <v>0</v>
      </c>
      <c r="C18" s="6" t="s">
        <v>1</v>
      </c>
      <c r="D18" s="6" t="s">
        <v>8</v>
      </c>
      <c r="E18" s="6" t="s">
        <v>9</v>
      </c>
      <c r="F18" s="6" t="s">
        <v>10</v>
      </c>
      <c r="G18" s="6" t="s">
        <v>11</v>
      </c>
      <c r="H18" s="6" t="s">
        <v>2</v>
      </c>
      <c r="I18" s="6" t="s">
        <v>12</v>
      </c>
      <c r="J18" s="6" t="s">
        <v>14</v>
      </c>
      <c r="K18" s="6" t="s">
        <v>13</v>
      </c>
    </row>
    <row r="19" spans="1:11" ht="25.5" x14ac:dyDescent="0.25">
      <c r="A19" s="41">
        <v>1</v>
      </c>
      <c r="B19" s="32" t="s">
        <v>185</v>
      </c>
      <c r="C19" s="33" t="s">
        <v>186</v>
      </c>
      <c r="D19" s="34">
        <v>6</v>
      </c>
      <c r="E19" s="35">
        <v>60</v>
      </c>
      <c r="F19" s="36">
        <v>293.3</v>
      </c>
      <c r="G19" s="37">
        <f>F19*E19</f>
        <v>17598</v>
      </c>
      <c r="H19" s="38">
        <v>0.21</v>
      </c>
      <c r="I19" s="39"/>
      <c r="J19" s="40">
        <f t="shared" ref="J19:J20" si="0">E19*I19</f>
        <v>0</v>
      </c>
      <c r="K19" s="40">
        <f t="shared" ref="K19:K20" si="1">J19*(1+H19)</f>
        <v>0</v>
      </c>
    </row>
    <row r="20" spans="1:11" ht="15.75" thickBot="1" x14ac:dyDescent="0.3">
      <c r="A20" s="8"/>
      <c r="B20" s="23" t="s">
        <v>5</v>
      </c>
      <c r="C20" s="28" t="s">
        <v>6</v>
      </c>
      <c r="D20" s="8"/>
      <c r="E20" s="9">
        <v>1</v>
      </c>
      <c r="F20" s="4"/>
      <c r="G20" s="31">
        <v>3519.6</v>
      </c>
      <c r="H20" s="38">
        <v>0.21</v>
      </c>
      <c r="I20" s="4">
        <f>G20</f>
        <v>3519.6</v>
      </c>
      <c r="J20" s="4">
        <f t="shared" si="0"/>
        <v>3519.6</v>
      </c>
      <c r="K20" s="4">
        <f t="shared" si="1"/>
        <v>4258.72</v>
      </c>
    </row>
    <row r="21" spans="1:11" ht="15.75" thickBot="1" x14ac:dyDescent="0.3">
      <c r="E21" s="2"/>
      <c r="F21" s="1"/>
      <c r="G21" s="11">
        <f>SUM(G19:G20)</f>
        <v>21117.599999999999</v>
      </c>
      <c r="H21" s="1"/>
      <c r="J21" s="11">
        <f>SUM(J19:J20)</f>
        <v>3519.6</v>
      </c>
      <c r="K21" s="11">
        <f>SUM(K19:K20)</f>
        <v>4258.72</v>
      </c>
    </row>
  </sheetData>
  <mergeCells count="1">
    <mergeCell ref="B3:K3"/>
  </mergeCells>
  <conditionalFormatting sqref="B21">
    <cfRule type="duplicateValues" dxfId="14" priority="3"/>
  </conditionalFormatting>
  <conditionalFormatting sqref="B20">
    <cfRule type="duplicateValues" dxfId="13" priority="2"/>
  </conditionalFormatting>
  <conditionalFormatting sqref="B19">
    <cfRule type="duplicateValues" dxfId="12" priority="1"/>
  </conditionalFormatting>
  <conditionalFormatting sqref="A19:A20">
    <cfRule type="duplicateValues" dxfId="11" priority="54"/>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5984E-9485-4FDD-83A4-7A323260DFFB}">
  <dimension ref="A1:M21"/>
  <sheetViews>
    <sheetView showGridLines="0" workbookViewId="0">
      <selection activeCell="B17" sqref="B17"/>
    </sheetView>
  </sheetViews>
  <sheetFormatPr baseColWidth="10" defaultColWidth="11.42578125" defaultRowHeight="15" x14ac:dyDescent="0.25"/>
  <cols>
    <col min="1" max="1" width="4.5703125" style="3" customWidth="1"/>
    <col min="2" max="2" width="11.42578125" style="3"/>
    <col min="3" max="3" width="58.5703125" style="3" customWidth="1"/>
    <col min="4" max="4" width="12.28515625" style="3" customWidth="1"/>
    <col min="5" max="5" width="11.7109375" style="3" customWidth="1"/>
    <col min="6" max="6" width="11.42578125" style="3"/>
    <col min="7" max="7" width="12" style="3" bestFit="1" customWidth="1"/>
    <col min="8" max="8" width="8.28515625" style="3" customWidth="1"/>
    <col min="9" max="9" width="11.42578125" style="3"/>
    <col min="10" max="10" width="12.85546875" style="3" customWidth="1"/>
    <col min="11" max="11" width="14.28515625" style="3" customWidth="1"/>
    <col min="12" max="16384" width="11.42578125" style="3"/>
  </cols>
  <sheetData>
    <row r="1" spans="2:13" ht="15.75" x14ac:dyDescent="0.3">
      <c r="B1" s="13" t="s">
        <v>3</v>
      </c>
      <c r="C1" s="14"/>
      <c r="D1" s="15"/>
      <c r="E1" s="16"/>
      <c r="F1" s="16"/>
      <c r="G1" s="16"/>
      <c r="H1" s="16"/>
    </row>
    <row r="2" spans="2:13" ht="16.5" thickBot="1" x14ac:dyDescent="0.35">
      <c r="B2" s="14"/>
      <c r="C2" s="17"/>
      <c r="D2" s="15"/>
      <c r="E2" s="16"/>
      <c r="F2" s="16"/>
      <c r="G2" s="16"/>
      <c r="H2" s="16"/>
    </row>
    <row r="3" spans="2:13" ht="15.75" thickBot="1" x14ac:dyDescent="0.3">
      <c r="B3" s="43" t="s">
        <v>4</v>
      </c>
      <c r="C3" s="44"/>
      <c r="D3" s="44"/>
      <c r="E3" s="44"/>
      <c r="F3" s="44"/>
      <c r="G3" s="44"/>
      <c r="H3" s="44"/>
      <c r="I3" s="45"/>
      <c r="J3" s="45"/>
      <c r="K3" s="46"/>
      <c r="M3" s="12"/>
    </row>
    <row r="4" spans="2:13" ht="15.75" x14ac:dyDescent="0.3">
      <c r="B4" s="18"/>
      <c r="C4" s="18"/>
      <c r="D4" s="18"/>
      <c r="E4" s="18"/>
      <c r="F4" s="18"/>
      <c r="G4" s="18"/>
      <c r="H4" s="18"/>
      <c r="M4" s="20"/>
    </row>
    <row r="5" spans="2:13" ht="15.75" x14ac:dyDescent="0.3">
      <c r="B5" s="17"/>
      <c r="C5" s="17"/>
      <c r="D5" s="17"/>
      <c r="E5" s="15"/>
      <c r="F5" s="17"/>
      <c r="G5" s="17"/>
      <c r="H5" s="15"/>
    </row>
    <row r="6" spans="2:13" ht="15.75" x14ac:dyDescent="0.3">
      <c r="B6" s="17"/>
      <c r="C6" s="17"/>
      <c r="D6" s="17"/>
      <c r="E6" s="15"/>
      <c r="F6" s="17"/>
      <c r="G6" s="17"/>
      <c r="H6" s="15"/>
    </row>
    <row r="7" spans="2:13" ht="15.75" x14ac:dyDescent="0.3">
      <c r="B7" s="17"/>
      <c r="C7" s="17"/>
      <c r="D7" s="17"/>
      <c r="E7" s="15"/>
      <c r="F7" s="17"/>
      <c r="G7" s="17"/>
      <c r="H7" s="15"/>
    </row>
    <row r="8" spans="2:13" ht="15.75" x14ac:dyDescent="0.3">
      <c r="B8" s="17"/>
      <c r="C8" s="17"/>
      <c r="D8" s="17"/>
      <c r="E8" s="15"/>
      <c r="F8" s="17"/>
      <c r="G8" s="17"/>
      <c r="H8" s="15"/>
    </row>
    <row r="9" spans="2:13" ht="15.75" x14ac:dyDescent="0.3">
      <c r="B9" s="17"/>
      <c r="C9" s="17"/>
      <c r="D9" s="17"/>
      <c r="E9" s="15"/>
      <c r="F9" s="17"/>
      <c r="G9" s="17"/>
      <c r="H9" s="15"/>
    </row>
    <row r="10" spans="2:13" ht="15.75" x14ac:dyDescent="0.3">
      <c r="B10" s="17"/>
      <c r="C10" s="17"/>
      <c r="D10" s="17"/>
      <c r="E10" s="15"/>
      <c r="F10" s="17"/>
      <c r="G10" s="17"/>
      <c r="H10" s="15"/>
    </row>
    <row r="11" spans="2:13" ht="15.75" x14ac:dyDescent="0.3">
      <c r="B11" s="17"/>
      <c r="C11" s="17"/>
      <c r="D11" s="17"/>
      <c r="E11" s="15"/>
      <c r="F11" s="17"/>
      <c r="G11" s="17"/>
      <c r="H11" s="15"/>
    </row>
    <row r="12" spans="2:13" ht="15.75" x14ac:dyDescent="0.3">
      <c r="B12" s="17"/>
      <c r="C12" s="17"/>
      <c r="D12" s="17"/>
      <c r="E12" s="15"/>
      <c r="F12" s="17"/>
      <c r="G12" s="17"/>
      <c r="H12" s="15"/>
    </row>
    <row r="13" spans="2:13" ht="15.75" x14ac:dyDescent="0.3">
      <c r="B13" s="17"/>
      <c r="C13" s="17"/>
      <c r="D13" s="17"/>
      <c r="E13" s="15"/>
      <c r="F13" s="17"/>
      <c r="G13" s="17"/>
      <c r="H13" s="15"/>
    </row>
    <row r="14" spans="2:13" ht="15.75" x14ac:dyDescent="0.3">
      <c r="B14" s="17"/>
      <c r="C14" s="17"/>
      <c r="D14" s="17"/>
      <c r="E14" s="15"/>
      <c r="F14" s="17"/>
      <c r="G14" s="17"/>
      <c r="H14" s="15"/>
    </row>
    <row r="15" spans="2:13" ht="15.75" x14ac:dyDescent="0.3">
      <c r="B15" s="17"/>
      <c r="C15" s="17"/>
      <c r="D15" s="17"/>
      <c r="E15" s="15"/>
      <c r="F15" s="17"/>
      <c r="G15" s="17"/>
      <c r="H15" s="15"/>
    </row>
    <row r="16" spans="2:13" ht="15.75" x14ac:dyDescent="0.3">
      <c r="B16" s="19" t="s">
        <v>189</v>
      </c>
      <c r="C16" s="17"/>
      <c r="D16" s="17"/>
      <c r="E16" s="15"/>
      <c r="F16" s="17"/>
      <c r="G16" s="17"/>
      <c r="H16" s="15"/>
    </row>
    <row r="18" spans="1:11" ht="75" x14ac:dyDescent="0.25">
      <c r="A18" s="6" t="s">
        <v>7</v>
      </c>
      <c r="B18" s="6" t="s">
        <v>0</v>
      </c>
      <c r="C18" s="6" t="s">
        <v>1</v>
      </c>
      <c r="D18" s="6" t="s">
        <v>8</v>
      </c>
      <c r="E18" s="6" t="s">
        <v>9</v>
      </c>
      <c r="F18" s="6" t="s">
        <v>10</v>
      </c>
      <c r="G18" s="6" t="s">
        <v>11</v>
      </c>
      <c r="H18" s="6" t="s">
        <v>2</v>
      </c>
      <c r="I18" s="6" t="s">
        <v>12</v>
      </c>
      <c r="J18" s="6" t="s">
        <v>14</v>
      </c>
      <c r="K18" s="6" t="s">
        <v>13</v>
      </c>
    </row>
    <row r="19" spans="1:11" ht="25.5" x14ac:dyDescent="0.25">
      <c r="A19" s="41">
        <v>1</v>
      </c>
      <c r="B19" s="32" t="s">
        <v>187</v>
      </c>
      <c r="C19" s="33" t="s">
        <v>188</v>
      </c>
      <c r="D19" s="34">
        <v>24</v>
      </c>
      <c r="E19" s="35">
        <v>31</v>
      </c>
      <c r="F19" s="36">
        <v>417.96</v>
      </c>
      <c r="G19" s="37">
        <v>12956.76</v>
      </c>
      <c r="H19" s="38">
        <v>0.1</v>
      </c>
      <c r="I19" s="39"/>
      <c r="J19" s="40">
        <f t="shared" ref="J19:J20" si="0">E19*I19</f>
        <v>0</v>
      </c>
      <c r="K19" s="40">
        <f t="shared" ref="K19:K20" si="1">J19*(1+H19)</f>
        <v>0</v>
      </c>
    </row>
    <row r="20" spans="1:11" ht="15.75" thickBot="1" x14ac:dyDescent="0.3">
      <c r="A20" s="8"/>
      <c r="B20" s="23"/>
      <c r="C20" s="28" t="s">
        <v>6</v>
      </c>
      <c r="D20" s="8"/>
      <c r="E20" s="9">
        <v>1</v>
      </c>
      <c r="F20" s="4"/>
      <c r="G20" s="31">
        <v>2591.35</v>
      </c>
      <c r="H20" s="38">
        <v>0.1</v>
      </c>
      <c r="I20" s="4">
        <f>G20</f>
        <v>2591.35</v>
      </c>
      <c r="J20" s="4">
        <f t="shared" si="0"/>
        <v>2591.35</v>
      </c>
      <c r="K20" s="4">
        <f t="shared" si="1"/>
        <v>2850.49</v>
      </c>
    </row>
    <row r="21" spans="1:11" ht="15.75" thickBot="1" x14ac:dyDescent="0.3">
      <c r="E21" s="2"/>
      <c r="F21" s="1"/>
      <c r="G21" s="11">
        <f>SUM(G19:G20)</f>
        <v>15548.11</v>
      </c>
      <c r="H21" s="1"/>
      <c r="J21" s="11">
        <f>SUM(J19:J20)</f>
        <v>2591.35</v>
      </c>
      <c r="K21" s="11">
        <f>SUM(K19:K20)</f>
        <v>2850.49</v>
      </c>
    </row>
  </sheetData>
  <mergeCells count="1">
    <mergeCell ref="B3:K3"/>
  </mergeCells>
  <conditionalFormatting sqref="B21">
    <cfRule type="duplicateValues" dxfId="10" priority="3"/>
  </conditionalFormatting>
  <conditionalFormatting sqref="B20">
    <cfRule type="duplicateValues" dxfId="9" priority="2"/>
  </conditionalFormatting>
  <conditionalFormatting sqref="B19">
    <cfRule type="duplicateValues" dxfId="8" priority="1"/>
  </conditionalFormatting>
  <conditionalFormatting sqref="A19:A20">
    <cfRule type="duplicateValues" dxfId="7" priority="4"/>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950C3-6958-4A8A-A028-630AA00F6F91}">
  <dimension ref="A1:M29"/>
  <sheetViews>
    <sheetView showGridLines="0" workbookViewId="0">
      <selection activeCell="B17" sqref="B17"/>
    </sheetView>
  </sheetViews>
  <sheetFormatPr baseColWidth="10" defaultColWidth="11.42578125" defaultRowHeight="15" x14ac:dyDescent="0.25"/>
  <cols>
    <col min="1" max="1" width="4.5703125" style="3" customWidth="1"/>
    <col min="2" max="2" width="11.42578125" style="3"/>
    <col min="3" max="3" width="58.5703125" style="3" customWidth="1"/>
    <col min="4" max="4" width="12.28515625" style="3" customWidth="1"/>
    <col min="5" max="5" width="11.7109375" style="3" customWidth="1"/>
    <col min="6" max="7" width="11.42578125" style="3"/>
    <col min="8" max="8" width="8.28515625" style="3" customWidth="1"/>
    <col min="9" max="9" width="11.42578125" style="3"/>
    <col min="10" max="10" width="12.85546875" style="3" customWidth="1"/>
    <col min="11" max="11" width="14.28515625" style="3" customWidth="1"/>
    <col min="12" max="16384" width="11.42578125" style="3"/>
  </cols>
  <sheetData>
    <row r="1" spans="2:13" ht="15.75" x14ac:dyDescent="0.3">
      <c r="B1" s="13" t="s">
        <v>3</v>
      </c>
      <c r="C1" s="14"/>
      <c r="D1" s="15"/>
      <c r="E1" s="16"/>
      <c r="F1" s="16"/>
      <c r="G1" s="16"/>
      <c r="H1" s="16"/>
    </row>
    <row r="2" spans="2:13" ht="16.5" thickBot="1" x14ac:dyDescent="0.35">
      <c r="B2" s="14"/>
      <c r="C2" s="17"/>
      <c r="D2" s="15"/>
      <c r="E2" s="16"/>
      <c r="F2" s="16"/>
      <c r="G2" s="16"/>
      <c r="H2" s="16"/>
    </row>
    <row r="3" spans="2:13" ht="15.75" thickBot="1" x14ac:dyDescent="0.3">
      <c r="B3" s="43" t="s">
        <v>4</v>
      </c>
      <c r="C3" s="44"/>
      <c r="D3" s="44"/>
      <c r="E3" s="44"/>
      <c r="F3" s="44"/>
      <c r="G3" s="44"/>
      <c r="H3" s="44"/>
      <c r="I3" s="45"/>
      <c r="J3" s="45"/>
      <c r="K3" s="46"/>
      <c r="M3" s="12"/>
    </row>
    <row r="4" spans="2:13" ht="15.75" x14ac:dyDescent="0.3">
      <c r="B4" s="18"/>
      <c r="C4" s="18"/>
      <c r="D4" s="18"/>
      <c r="E4" s="18"/>
      <c r="F4" s="18"/>
      <c r="G4" s="18"/>
      <c r="H4" s="18"/>
      <c r="M4" s="20"/>
    </row>
    <row r="5" spans="2:13" ht="15.75" x14ac:dyDescent="0.3">
      <c r="B5" s="17"/>
      <c r="C5" s="17"/>
      <c r="D5" s="17"/>
      <c r="E5" s="15"/>
      <c r="F5" s="17"/>
      <c r="G5" s="17"/>
      <c r="H5" s="15"/>
    </row>
    <row r="6" spans="2:13" ht="15.75" x14ac:dyDescent="0.3">
      <c r="B6" s="17"/>
      <c r="C6" s="17"/>
      <c r="D6" s="17"/>
      <c r="E6" s="15"/>
      <c r="F6" s="17"/>
      <c r="G6" s="17"/>
      <c r="H6" s="15"/>
    </row>
    <row r="7" spans="2:13" ht="15.75" x14ac:dyDescent="0.3">
      <c r="B7" s="17"/>
      <c r="C7" s="17"/>
      <c r="D7" s="17"/>
      <c r="E7" s="15"/>
      <c r="F7" s="17"/>
      <c r="G7" s="17"/>
      <c r="H7" s="15"/>
    </row>
    <row r="8" spans="2:13" ht="15.75" x14ac:dyDescent="0.3">
      <c r="B8" s="17"/>
      <c r="C8" s="17"/>
      <c r="D8" s="17"/>
      <c r="E8" s="15"/>
      <c r="F8" s="17"/>
      <c r="G8" s="17"/>
      <c r="H8" s="15"/>
    </row>
    <row r="9" spans="2:13" ht="15.75" x14ac:dyDescent="0.3">
      <c r="B9" s="17"/>
      <c r="C9" s="17"/>
      <c r="D9" s="17"/>
      <c r="E9" s="15"/>
      <c r="F9" s="17"/>
      <c r="G9" s="17"/>
      <c r="H9" s="15"/>
    </row>
    <row r="10" spans="2:13" ht="15.75" x14ac:dyDescent="0.3">
      <c r="B10" s="17"/>
      <c r="C10" s="17"/>
      <c r="D10" s="17"/>
      <c r="E10" s="15"/>
      <c r="F10" s="17"/>
      <c r="G10" s="17"/>
      <c r="H10" s="15"/>
    </row>
    <row r="11" spans="2:13" ht="15.75" x14ac:dyDescent="0.3">
      <c r="B11" s="17"/>
      <c r="C11" s="17"/>
      <c r="D11" s="17"/>
      <c r="E11" s="15"/>
      <c r="F11" s="17"/>
      <c r="G11" s="17"/>
      <c r="H11" s="15"/>
    </row>
    <row r="12" spans="2:13" ht="15.75" x14ac:dyDescent="0.3">
      <c r="B12" s="17"/>
      <c r="C12" s="17"/>
      <c r="D12" s="17"/>
      <c r="E12" s="15"/>
      <c r="F12" s="17"/>
      <c r="G12" s="17"/>
      <c r="H12" s="15"/>
    </row>
    <row r="13" spans="2:13" ht="15.75" x14ac:dyDescent="0.3">
      <c r="B13" s="17"/>
      <c r="C13" s="17"/>
      <c r="D13" s="17"/>
      <c r="E13" s="15"/>
      <c r="F13" s="17"/>
      <c r="G13" s="17"/>
      <c r="H13" s="15"/>
    </row>
    <row r="14" spans="2:13" ht="15.75" x14ac:dyDescent="0.3">
      <c r="B14" s="17"/>
      <c r="C14" s="17"/>
      <c r="D14" s="17"/>
      <c r="E14" s="15"/>
      <c r="F14" s="17"/>
      <c r="G14" s="17"/>
      <c r="H14" s="15"/>
    </row>
    <row r="15" spans="2:13" ht="15.75" x14ac:dyDescent="0.3">
      <c r="B15" s="17"/>
      <c r="C15" s="17"/>
      <c r="D15" s="17"/>
      <c r="E15" s="15"/>
      <c r="F15" s="17"/>
      <c r="G15" s="17"/>
      <c r="H15" s="15"/>
    </row>
    <row r="16" spans="2:13" ht="15.75" x14ac:dyDescent="0.3">
      <c r="B16" s="19" t="s">
        <v>208</v>
      </c>
      <c r="C16" s="17"/>
      <c r="D16" s="17"/>
      <c r="E16" s="15"/>
      <c r="F16" s="17"/>
      <c r="G16" s="17"/>
      <c r="H16" s="15"/>
    </row>
    <row r="18" spans="1:11" ht="75" x14ac:dyDescent="0.25">
      <c r="A18" s="6" t="s">
        <v>7</v>
      </c>
      <c r="B18" s="6" t="s">
        <v>0</v>
      </c>
      <c r="C18" s="6" t="s">
        <v>1</v>
      </c>
      <c r="D18" s="6" t="s">
        <v>8</v>
      </c>
      <c r="E18" s="6" t="s">
        <v>9</v>
      </c>
      <c r="F18" s="6" t="s">
        <v>10</v>
      </c>
      <c r="G18" s="6" t="s">
        <v>11</v>
      </c>
      <c r="H18" s="6" t="s">
        <v>2</v>
      </c>
      <c r="I18" s="6" t="s">
        <v>12</v>
      </c>
      <c r="J18" s="6" t="s">
        <v>14</v>
      </c>
      <c r="K18" s="6" t="s">
        <v>13</v>
      </c>
    </row>
    <row r="19" spans="1:11" ht="36.75" x14ac:dyDescent="0.25">
      <c r="A19" s="7">
        <v>1</v>
      </c>
      <c r="B19" s="7" t="s">
        <v>190</v>
      </c>
      <c r="C19" s="29" t="s">
        <v>191</v>
      </c>
      <c r="D19" s="8">
        <v>10</v>
      </c>
      <c r="E19" s="9">
        <v>32</v>
      </c>
      <c r="F19" s="4">
        <v>27</v>
      </c>
      <c r="G19" s="4">
        <v>864</v>
      </c>
      <c r="H19" s="42">
        <v>0.1</v>
      </c>
      <c r="I19" s="24"/>
      <c r="J19" s="5">
        <f t="shared" ref="J19:J28" si="0">E19*I19</f>
        <v>0</v>
      </c>
      <c r="K19" s="5">
        <f t="shared" ref="K19:K28" si="1">J19*(1+H19)</f>
        <v>0</v>
      </c>
    </row>
    <row r="20" spans="1:11" ht="36.75" x14ac:dyDescent="0.25">
      <c r="A20" s="8">
        <v>2</v>
      </c>
      <c r="B20" s="8" t="s">
        <v>192</v>
      </c>
      <c r="C20" s="29" t="s">
        <v>193</v>
      </c>
      <c r="D20" s="8">
        <v>10</v>
      </c>
      <c r="E20" s="9">
        <v>9</v>
      </c>
      <c r="F20" s="4">
        <v>62.87</v>
      </c>
      <c r="G20" s="4">
        <v>565.83000000000004</v>
      </c>
      <c r="H20" s="42">
        <v>0.1</v>
      </c>
      <c r="I20" s="25"/>
      <c r="J20" s="4">
        <f t="shared" si="0"/>
        <v>0</v>
      </c>
      <c r="K20" s="4">
        <f t="shared" si="1"/>
        <v>0</v>
      </c>
    </row>
    <row r="21" spans="1:11" ht="36.75" x14ac:dyDescent="0.25">
      <c r="A21" s="7">
        <v>3</v>
      </c>
      <c r="B21" s="8" t="s">
        <v>194</v>
      </c>
      <c r="C21" s="29" t="s">
        <v>195</v>
      </c>
      <c r="D21" s="8">
        <v>10</v>
      </c>
      <c r="E21" s="9">
        <v>14</v>
      </c>
      <c r="F21" s="4">
        <v>34.71</v>
      </c>
      <c r="G21" s="4">
        <v>485.94</v>
      </c>
      <c r="H21" s="42">
        <v>0.1</v>
      </c>
      <c r="I21" s="25"/>
      <c r="J21" s="4">
        <f t="shared" si="0"/>
        <v>0</v>
      </c>
      <c r="K21" s="4">
        <f t="shared" si="1"/>
        <v>0</v>
      </c>
    </row>
    <row r="22" spans="1:11" ht="36.75" x14ac:dyDescent="0.25">
      <c r="A22" s="8">
        <v>4</v>
      </c>
      <c r="B22" s="8" t="s">
        <v>196</v>
      </c>
      <c r="C22" s="29" t="s">
        <v>197</v>
      </c>
      <c r="D22" s="8">
        <v>10</v>
      </c>
      <c r="E22" s="9">
        <v>3</v>
      </c>
      <c r="F22" s="4">
        <v>76.180000000000007</v>
      </c>
      <c r="G22" s="4">
        <v>228.54</v>
      </c>
      <c r="H22" s="42">
        <v>0.1</v>
      </c>
      <c r="I22" s="25"/>
      <c r="J22" s="4">
        <f t="shared" si="0"/>
        <v>0</v>
      </c>
      <c r="K22" s="4">
        <f t="shared" si="1"/>
        <v>0</v>
      </c>
    </row>
    <row r="23" spans="1:11" ht="24.75" x14ac:dyDescent="0.25">
      <c r="A23" s="7">
        <v>5</v>
      </c>
      <c r="B23" s="8" t="s">
        <v>198</v>
      </c>
      <c r="C23" s="29" t="s">
        <v>199</v>
      </c>
      <c r="D23" s="8">
        <v>3</v>
      </c>
      <c r="E23" s="9">
        <v>85</v>
      </c>
      <c r="F23" s="4">
        <v>22.34</v>
      </c>
      <c r="G23" s="4">
        <v>1898.9</v>
      </c>
      <c r="H23" s="42">
        <v>0.1</v>
      </c>
      <c r="I23" s="25"/>
      <c r="J23" s="4">
        <f t="shared" si="0"/>
        <v>0</v>
      </c>
      <c r="K23" s="4">
        <f t="shared" si="1"/>
        <v>0</v>
      </c>
    </row>
    <row r="24" spans="1:11" ht="36.75" x14ac:dyDescent="0.25">
      <c r="A24" s="8">
        <v>6</v>
      </c>
      <c r="B24" s="7" t="s">
        <v>200</v>
      </c>
      <c r="C24" s="29" t="s">
        <v>201</v>
      </c>
      <c r="D24" s="8">
        <v>10</v>
      </c>
      <c r="E24" s="9">
        <v>22</v>
      </c>
      <c r="F24" s="4">
        <v>143.99</v>
      </c>
      <c r="G24" s="4">
        <v>3167.78</v>
      </c>
      <c r="H24" s="42">
        <v>0.1</v>
      </c>
      <c r="I24" s="25"/>
      <c r="J24" s="4">
        <f t="shared" si="0"/>
        <v>0</v>
      </c>
      <c r="K24" s="4">
        <f t="shared" si="1"/>
        <v>0</v>
      </c>
    </row>
    <row r="25" spans="1:11" ht="36.75" x14ac:dyDescent="0.25">
      <c r="A25" s="7">
        <v>7</v>
      </c>
      <c r="B25" s="8" t="s">
        <v>202</v>
      </c>
      <c r="C25" s="29" t="s">
        <v>203</v>
      </c>
      <c r="D25" s="8">
        <v>10</v>
      </c>
      <c r="E25" s="9">
        <v>28</v>
      </c>
      <c r="F25" s="4">
        <v>133.33000000000001</v>
      </c>
      <c r="G25" s="4">
        <v>3733.24</v>
      </c>
      <c r="H25" s="42">
        <v>0.1</v>
      </c>
      <c r="I25" s="25"/>
      <c r="J25" s="4">
        <f t="shared" si="0"/>
        <v>0</v>
      </c>
      <c r="K25" s="4">
        <f t="shared" si="1"/>
        <v>0</v>
      </c>
    </row>
    <row r="26" spans="1:11" ht="24.75" x14ac:dyDescent="0.25">
      <c r="A26" s="8">
        <v>8</v>
      </c>
      <c r="B26" s="8" t="s">
        <v>204</v>
      </c>
      <c r="C26" s="29" t="s">
        <v>205</v>
      </c>
      <c r="D26" s="8">
        <v>10</v>
      </c>
      <c r="E26" s="9">
        <v>11</v>
      </c>
      <c r="F26" s="4">
        <v>21.33</v>
      </c>
      <c r="G26" s="4">
        <v>234.63</v>
      </c>
      <c r="H26" s="42">
        <v>0.1</v>
      </c>
      <c r="I26" s="25"/>
      <c r="J26" s="4">
        <f t="shared" si="0"/>
        <v>0</v>
      </c>
      <c r="K26" s="4">
        <f t="shared" si="1"/>
        <v>0</v>
      </c>
    </row>
    <row r="27" spans="1:11" ht="24.75" x14ac:dyDescent="0.25">
      <c r="A27" s="7">
        <v>9</v>
      </c>
      <c r="B27" s="8" t="s">
        <v>206</v>
      </c>
      <c r="C27" s="29" t="s">
        <v>207</v>
      </c>
      <c r="D27" s="8">
        <v>10</v>
      </c>
      <c r="E27" s="9">
        <v>10</v>
      </c>
      <c r="F27" s="4">
        <v>58</v>
      </c>
      <c r="G27" s="4">
        <v>580</v>
      </c>
      <c r="H27" s="42">
        <v>0.1</v>
      </c>
      <c r="I27" s="25"/>
      <c r="J27" s="4">
        <f t="shared" si="0"/>
        <v>0</v>
      </c>
      <c r="K27" s="4">
        <f t="shared" si="1"/>
        <v>0</v>
      </c>
    </row>
    <row r="28" spans="1:11" ht="15.75" thickBot="1" x14ac:dyDescent="0.3">
      <c r="A28" s="8"/>
      <c r="B28" s="23" t="s">
        <v>5</v>
      </c>
      <c r="C28" s="28" t="s">
        <v>6</v>
      </c>
      <c r="D28" s="8"/>
      <c r="E28" s="9">
        <v>1</v>
      </c>
      <c r="F28" s="4"/>
      <c r="G28" s="4">
        <v>2351.77</v>
      </c>
      <c r="H28" s="42">
        <v>0.1</v>
      </c>
      <c r="I28" s="4">
        <f>G28</f>
        <v>2351.77</v>
      </c>
      <c r="J28" s="4">
        <f t="shared" si="0"/>
        <v>2351.77</v>
      </c>
      <c r="K28" s="4">
        <f t="shared" si="1"/>
        <v>2586.9499999999998</v>
      </c>
    </row>
    <row r="29" spans="1:11" ht="15.75" thickBot="1" x14ac:dyDescent="0.3">
      <c r="E29" s="2"/>
      <c r="F29" s="1"/>
      <c r="G29" s="11">
        <f>SUM(G19:G28)</f>
        <v>14110.63</v>
      </c>
      <c r="H29" s="1"/>
      <c r="J29" s="11">
        <f>SUM(J19:J28)</f>
        <v>2351.77</v>
      </c>
      <c r="K29" s="11">
        <f>SUM(K19:K28)</f>
        <v>2586.9499999999998</v>
      </c>
    </row>
  </sheetData>
  <mergeCells count="1">
    <mergeCell ref="B3:K3"/>
  </mergeCells>
  <conditionalFormatting sqref="B29 B19:B27">
    <cfRule type="duplicateValues" dxfId="6" priority="2"/>
  </conditionalFormatting>
  <conditionalFormatting sqref="B28">
    <cfRule type="duplicateValues" dxfId="5" priority="1"/>
  </conditionalFormatting>
  <conditionalFormatting sqref="A19:A28">
    <cfRule type="duplicateValues" dxfId="4" priority="58"/>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FAF54-383A-4855-AACA-AB81A6E232A0}">
  <dimension ref="A1:K76"/>
  <sheetViews>
    <sheetView showGridLines="0" workbookViewId="0">
      <selection activeCell="R15" sqref="R15"/>
    </sheetView>
  </sheetViews>
  <sheetFormatPr baseColWidth="10" defaultColWidth="11.42578125" defaultRowHeight="15" x14ac:dyDescent="0.25"/>
  <cols>
    <col min="1" max="1" width="3.28515625" style="3" customWidth="1"/>
    <col min="2" max="2" width="11.42578125" style="3"/>
    <col min="3" max="3" width="62.5703125" style="3" customWidth="1"/>
    <col min="4" max="4" width="12.42578125" style="3" customWidth="1"/>
    <col min="5" max="5" width="12.7109375" style="3" customWidth="1"/>
    <col min="6" max="7" width="11.42578125" style="3"/>
    <col min="8" max="8" width="8.28515625" style="3" customWidth="1"/>
    <col min="9" max="9" width="11.42578125" style="3"/>
    <col min="10" max="10" width="12.85546875" style="3" customWidth="1"/>
    <col min="11" max="11" width="14.28515625" style="3" customWidth="1"/>
    <col min="12" max="16384" width="11.42578125" style="3"/>
  </cols>
  <sheetData>
    <row r="1" spans="2:11" ht="15.75" x14ac:dyDescent="0.3">
      <c r="B1" s="13" t="s">
        <v>3</v>
      </c>
      <c r="C1" s="14"/>
      <c r="D1" s="15"/>
      <c r="E1" s="16"/>
      <c r="F1" s="16"/>
      <c r="G1" s="16"/>
      <c r="H1" s="16"/>
    </row>
    <row r="2" spans="2:11" ht="16.5" thickBot="1" x14ac:dyDescent="0.35">
      <c r="B2" s="14"/>
      <c r="C2" s="17"/>
      <c r="D2" s="15"/>
      <c r="E2" s="16"/>
      <c r="F2" s="16"/>
      <c r="G2" s="16"/>
      <c r="H2" s="16"/>
    </row>
    <row r="3" spans="2:11" ht="15.75" thickBot="1" x14ac:dyDescent="0.3">
      <c r="B3" s="43" t="s">
        <v>4</v>
      </c>
      <c r="C3" s="44"/>
      <c r="D3" s="44"/>
      <c r="E3" s="44"/>
      <c r="F3" s="44"/>
      <c r="G3" s="44"/>
      <c r="H3" s="44"/>
      <c r="I3" s="45"/>
      <c r="J3" s="45"/>
      <c r="K3" s="46"/>
    </row>
    <row r="4" spans="2:11" ht="15.75" x14ac:dyDescent="0.3">
      <c r="B4" s="18"/>
      <c r="C4" s="18"/>
      <c r="D4" s="18"/>
      <c r="E4" s="18"/>
      <c r="F4" s="18"/>
      <c r="G4" s="18"/>
      <c r="H4" s="18"/>
    </row>
    <row r="5" spans="2:11" ht="15.75" x14ac:dyDescent="0.3">
      <c r="B5" s="17"/>
      <c r="C5" s="17"/>
      <c r="D5" s="17"/>
      <c r="E5" s="15"/>
      <c r="F5" s="17"/>
      <c r="G5" s="17"/>
      <c r="H5" s="15"/>
    </row>
    <row r="6" spans="2:11" ht="15.75" x14ac:dyDescent="0.3">
      <c r="B6" s="17"/>
      <c r="C6" s="17"/>
      <c r="D6" s="17"/>
      <c r="E6" s="15"/>
      <c r="F6" s="17"/>
      <c r="G6" s="17"/>
      <c r="H6" s="15"/>
    </row>
    <row r="7" spans="2:11" ht="15.75" x14ac:dyDescent="0.3">
      <c r="B7" s="17"/>
      <c r="C7" s="17"/>
      <c r="D7" s="17"/>
      <c r="E7" s="15"/>
      <c r="F7" s="17"/>
      <c r="G7" s="17"/>
      <c r="H7" s="15"/>
    </row>
    <row r="8" spans="2:11" ht="15.75" x14ac:dyDescent="0.3">
      <c r="B8" s="17"/>
      <c r="C8" s="17"/>
      <c r="D8" s="17"/>
      <c r="E8" s="15"/>
      <c r="F8" s="17"/>
      <c r="G8" s="17"/>
      <c r="H8" s="15"/>
    </row>
    <row r="9" spans="2:11" ht="15.75" x14ac:dyDescent="0.3">
      <c r="B9" s="17"/>
      <c r="C9" s="17"/>
      <c r="D9" s="17"/>
      <c r="E9" s="15"/>
      <c r="F9" s="17"/>
      <c r="G9" s="17"/>
      <c r="H9" s="15"/>
    </row>
    <row r="10" spans="2:11" ht="15.75" x14ac:dyDescent="0.3">
      <c r="B10" s="17"/>
      <c r="C10" s="17"/>
      <c r="D10" s="17"/>
      <c r="E10" s="15"/>
      <c r="F10" s="17"/>
      <c r="G10" s="17"/>
      <c r="H10" s="15"/>
    </row>
    <row r="11" spans="2:11" ht="15.75" x14ac:dyDescent="0.3">
      <c r="B11" s="17"/>
      <c r="C11" s="17"/>
      <c r="D11" s="17"/>
      <c r="E11" s="15"/>
      <c r="F11" s="17"/>
      <c r="G11" s="17"/>
      <c r="H11" s="15"/>
    </row>
    <row r="12" spans="2:11" ht="15.75" x14ac:dyDescent="0.3">
      <c r="B12" s="17"/>
      <c r="C12" s="17"/>
      <c r="D12" s="17"/>
      <c r="E12" s="15"/>
      <c r="F12" s="17"/>
      <c r="G12" s="17"/>
      <c r="H12" s="15"/>
    </row>
    <row r="13" spans="2:11" ht="15.75" x14ac:dyDescent="0.3">
      <c r="B13" s="17"/>
      <c r="C13" s="17"/>
      <c r="D13" s="17"/>
      <c r="E13" s="15"/>
      <c r="F13" s="17"/>
      <c r="G13" s="17"/>
      <c r="H13" s="15"/>
    </row>
    <row r="14" spans="2:11" ht="15.75" x14ac:dyDescent="0.3">
      <c r="B14" s="17"/>
      <c r="C14" s="17"/>
      <c r="D14" s="17"/>
      <c r="E14" s="15"/>
      <c r="F14" s="17"/>
      <c r="G14" s="17"/>
      <c r="H14" s="15"/>
    </row>
    <row r="15" spans="2:11" ht="15.75" x14ac:dyDescent="0.3">
      <c r="B15" s="17"/>
      <c r="C15" s="17"/>
      <c r="D15" s="17"/>
      <c r="E15" s="15"/>
      <c r="F15" s="17"/>
      <c r="G15" s="17"/>
      <c r="H15" s="15"/>
    </row>
    <row r="16" spans="2:11" ht="15.75" x14ac:dyDescent="0.3">
      <c r="B16" s="19" t="s">
        <v>209</v>
      </c>
      <c r="C16" s="17"/>
      <c r="D16" s="17"/>
      <c r="E16" s="15"/>
      <c r="F16" s="17"/>
      <c r="G16" s="17"/>
      <c r="H16" s="15"/>
    </row>
    <row r="19" spans="1:11" ht="75" x14ac:dyDescent="0.25">
      <c r="A19" s="6" t="s">
        <v>7</v>
      </c>
      <c r="B19" s="6" t="s">
        <v>0</v>
      </c>
      <c r="C19" s="6" t="s">
        <v>1</v>
      </c>
      <c r="D19" s="6" t="s">
        <v>8</v>
      </c>
      <c r="E19" s="6" t="s">
        <v>9</v>
      </c>
      <c r="F19" s="6" t="s">
        <v>10</v>
      </c>
      <c r="G19" s="6" t="s">
        <v>11</v>
      </c>
      <c r="H19" s="6" t="s">
        <v>2</v>
      </c>
      <c r="I19" s="6" t="s">
        <v>12</v>
      </c>
      <c r="J19" s="6" t="s">
        <v>14</v>
      </c>
      <c r="K19" s="6" t="s">
        <v>13</v>
      </c>
    </row>
    <row r="20" spans="1:11" ht="23.25" x14ac:dyDescent="0.25">
      <c r="A20" s="7">
        <v>1</v>
      </c>
      <c r="B20" s="8" t="s">
        <v>54</v>
      </c>
      <c r="C20" s="30" t="s">
        <v>55</v>
      </c>
      <c r="D20" s="8">
        <v>15</v>
      </c>
      <c r="E20" s="9">
        <v>4</v>
      </c>
      <c r="F20" s="4">
        <v>241.07</v>
      </c>
      <c r="G20" s="4">
        <v>964.28</v>
      </c>
      <c r="H20" s="42">
        <v>0.1</v>
      </c>
      <c r="I20" s="26"/>
      <c r="J20" s="4">
        <f t="shared" ref="J20:J74" si="0">E20*I20</f>
        <v>0</v>
      </c>
      <c r="K20" s="4">
        <f t="shared" ref="K20:K74" si="1">J20*(1+H20)</f>
        <v>0</v>
      </c>
    </row>
    <row r="21" spans="1:11" ht="23.25" x14ac:dyDescent="0.25">
      <c r="A21" s="8">
        <v>2</v>
      </c>
      <c r="B21" s="8" t="s">
        <v>56</v>
      </c>
      <c r="C21" s="30" t="s">
        <v>57</v>
      </c>
      <c r="D21" s="8">
        <v>10</v>
      </c>
      <c r="E21" s="9">
        <v>3</v>
      </c>
      <c r="F21" s="4">
        <v>329.47</v>
      </c>
      <c r="G21" s="4">
        <v>988.41</v>
      </c>
      <c r="H21" s="42">
        <v>0.1</v>
      </c>
      <c r="I21" s="26"/>
      <c r="J21" s="4">
        <f t="shared" si="0"/>
        <v>0</v>
      </c>
      <c r="K21" s="4">
        <f t="shared" si="1"/>
        <v>0</v>
      </c>
    </row>
    <row r="22" spans="1:11" ht="23.25" x14ac:dyDescent="0.25">
      <c r="A22" s="7">
        <v>3</v>
      </c>
      <c r="B22" s="8" t="s">
        <v>58</v>
      </c>
      <c r="C22" s="30" t="s">
        <v>59</v>
      </c>
      <c r="D22" s="8">
        <v>10</v>
      </c>
      <c r="E22" s="9">
        <v>20</v>
      </c>
      <c r="F22" s="4">
        <v>102</v>
      </c>
      <c r="G22" s="4">
        <v>2040</v>
      </c>
      <c r="H22" s="42">
        <v>0.1</v>
      </c>
      <c r="I22" s="26"/>
      <c r="J22" s="4">
        <f t="shared" si="0"/>
        <v>0</v>
      </c>
      <c r="K22" s="4">
        <f t="shared" si="1"/>
        <v>0</v>
      </c>
    </row>
    <row r="23" spans="1:11" ht="23.25" x14ac:dyDescent="0.25">
      <c r="A23" s="8">
        <v>4</v>
      </c>
      <c r="B23" s="8" t="s">
        <v>60</v>
      </c>
      <c r="C23" s="30" t="s">
        <v>61</v>
      </c>
      <c r="D23" s="8">
        <v>100</v>
      </c>
      <c r="E23" s="9">
        <v>2</v>
      </c>
      <c r="F23" s="4">
        <v>70.88</v>
      </c>
      <c r="G23" s="4">
        <v>141.76</v>
      </c>
      <c r="H23" s="42">
        <v>0.1</v>
      </c>
      <c r="I23" s="26"/>
      <c r="J23" s="4">
        <f t="shared" si="0"/>
        <v>0</v>
      </c>
      <c r="K23" s="4">
        <f t="shared" si="1"/>
        <v>0</v>
      </c>
    </row>
    <row r="24" spans="1:11" ht="23.25" x14ac:dyDescent="0.25">
      <c r="A24" s="7">
        <v>5</v>
      </c>
      <c r="B24" s="8" t="s">
        <v>62</v>
      </c>
      <c r="C24" s="30" t="s">
        <v>63</v>
      </c>
      <c r="D24" s="8">
        <v>100</v>
      </c>
      <c r="E24" s="9">
        <v>2</v>
      </c>
      <c r="F24" s="4">
        <v>39.380000000000003</v>
      </c>
      <c r="G24" s="4">
        <v>78.760000000000005</v>
      </c>
      <c r="H24" s="42">
        <v>0.1</v>
      </c>
      <c r="I24" s="26"/>
      <c r="J24" s="4">
        <f t="shared" si="0"/>
        <v>0</v>
      </c>
      <c r="K24" s="4">
        <f t="shared" si="1"/>
        <v>0</v>
      </c>
    </row>
    <row r="25" spans="1:11" ht="23.25" x14ac:dyDescent="0.25">
      <c r="A25" s="8">
        <v>6</v>
      </c>
      <c r="B25" s="8" t="s">
        <v>64</v>
      </c>
      <c r="C25" s="30" t="s">
        <v>65</v>
      </c>
      <c r="D25" s="8">
        <v>10</v>
      </c>
      <c r="E25" s="9">
        <v>13</v>
      </c>
      <c r="F25" s="4">
        <v>64.87</v>
      </c>
      <c r="G25" s="4">
        <v>843.31</v>
      </c>
      <c r="H25" s="42">
        <v>0.1</v>
      </c>
      <c r="I25" s="26"/>
      <c r="J25" s="4">
        <f t="shared" si="0"/>
        <v>0</v>
      </c>
      <c r="K25" s="4">
        <f t="shared" si="1"/>
        <v>0</v>
      </c>
    </row>
    <row r="26" spans="1:11" ht="23.25" x14ac:dyDescent="0.25">
      <c r="A26" s="7">
        <v>7</v>
      </c>
      <c r="B26" s="8" t="s">
        <v>66</v>
      </c>
      <c r="C26" s="30" t="s">
        <v>67</v>
      </c>
      <c r="D26" s="8">
        <v>5</v>
      </c>
      <c r="E26" s="9">
        <v>1</v>
      </c>
      <c r="F26" s="4">
        <v>82.12</v>
      </c>
      <c r="G26" s="4">
        <v>82.12</v>
      </c>
      <c r="H26" s="42">
        <v>0.1</v>
      </c>
      <c r="I26" s="26"/>
      <c r="J26" s="4">
        <f t="shared" si="0"/>
        <v>0</v>
      </c>
      <c r="K26" s="4">
        <f t="shared" si="1"/>
        <v>0</v>
      </c>
    </row>
    <row r="27" spans="1:11" ht="23.25" x14ac:dyDescent="0.25">
      <c r="A27" s="8">
        <v>8</v>
      </c>
      <c r="B27" s="8" t="s">
        <v>68</v>
      </c>
      <c r="C27" s="30" t="s">
        <v>69</v>
      </c>
      <c r="D27" s="8">
        <v>10</v>
      </c>
      <c r="E27" s="9">
        <v>19</v>
      </c>
      <c r="F27" s="4">
        <v>46.28</v>
      </c>
      <c r="G27" s="4">
        <v>879.32</v>
      </c>
      <c r="H27" s="42">
        <v>0.1</v>
      </c>
      <c r="I27" s="26"/>
      <c r="J27" s="4">
        <f t="shared" si="0"/>
        <v>0</v>
      </c>
      <c r="K27" s="4">
        <f t="shared" si="1"/>
        <v>0</v>
      </c>
    </row>
    <row r="28" spans="1:11" ht="23.25" x14ac:dyDescent="0.25">
      <c r="A28" s="7">
        <v>9</v>
      </c>
      <c r="B28" s="8" t="s">
        <v>70</v>
      </c>
      <c r="C28" s="30" t="s">
        <v>71</v>
      </c>
      <c r="D28" s="8">
        <v>10</v>
      </c>
      <c r="E28" s="9">
        <v>19</v>
      </c>
      <c r="F28" s="4">
        <v>135.27000000000001</v>
      </c>
      <c r="G28" s="4">
        <v>2570.13</v>
      </c>
      <c r="H28" s="42">
        <v>0.1</v>
      </c>
      <c r="I28" s="26"/>
      <c r="J28" s="4">
        <f t="shared" si="0"/>
        <v>0</v>
      </c>
      <c r="K28" s="4">
        <f t="shared" si="1"/>
        <v>0</v>
      </c>
    </row>
    <row r="29" spans="1:11" ht="23.25" x14ac:dyDescent="0.25">
      <c r="A29" s="8">
        <v>10</v>
      </c>
      <c r="B29" s="8" t="s">
        <v>72</v>
      </c>
      <c r="C29" s="30" t="s">
        <v>73</v>
      </c>
      <c r="D29" s="8">
        <v>10</v>
      </c>
      <c r="E29" s="9">
        <v>35</v>
      </c>
      <c r="F29" s="4">
        <v>25.84</v>
      </c>
      <c r="G29" s="4">
        <v>904.4</v>
      </c>
      <c r="H29" s="42">
        <v>0.1</v>
      </c>
      <c r="I29" s="26"/>
      <c r="J29" s="4">
        <f t="shared" si="0"/>
        <v>0</v>
      </c>
      <c r="K29" s="4">
        <f t="shared" si="1"/>
        <v>0</v>
      </c>
    </row>
    <row r="30" spans="1:11" ht="23.25" x14ac:dyDescent="0.25">
      <c r="A30" s="7">
        <v>11</v>
      </c>
      <c r="B30" s="8" t="s">
        <v>74</v>
      </c>
      <c r="C30" s="30" t="s">
        <v>75</v>
      </c>
      <c r="D30" s="8">
        <v>10</v>
      </c>
      <c r="E30" s="9">
        <v>25</v>
      </c>
      <c r="F30" s="4">
        <v>74.28</v>
      </c>
      <c r="G30" s="4">
        <v>1857</v>
      </c>
      <c r="H30" s="42">
        <v>0.1</v>
      </c>
      <c r="I30" s="26"/>
      <c r="J30" s="4">
        <f t="shared" si="0"/>
        <v>0</v>
      </c>
      <c r="K30" s="4">
        <f t="shared" si="1"/>
        <v>0</v>
      </c>
    </row>
    <row r="31" spans="1:11" ht="23.25" x14ac:dyDescent="0.25">
      <c r="A31" s="8">
        <v>12</v>
      </c>
      <c r="B31" s="8" t="s">
        <v>76</v>
      </c>
      <c r="C31" s="30" t="s">
        <v>77</v>
      </c>
      <c r="D31" s="8">
        <v>5</v>
      </c>
      <c r="E31" s="9">
        <v>8</v>
      </c>
      <c r="F31" s="4">
        <v>136.18</v>
      </c>
      <c r="G31" s="4">
        <v>1089.44</v>
      </c>
      <c r="H31" s="42">
        <v>0.1</v>
      </c>
      <c r="I31" s="26"/>
      <c r="J31" s="4">
        <f t="shared" si="0"/>
        <v>0</v>
      </c>
      <c r="K31" s="4">
        <f t="shared" si="1"/>
        <v>0</v>
      </c>
    </row>
    <row r="32" spans="1:11" ht="23.25" x14ac:dyDescent="0.25">
      <c r="A32" s="7">
        <v>13</v>
      </c>
      <c r="B32" s="8" t="s">
        <v>78</v>
      </c>
      <c r="C32" s="30" t="s">
        <v>79</v>
      </c>
      <c r="D32" s="8">
        <v>5</v>
      </c>
      <c r="E32" s="9">
        <v>38</v>
      </c>
      <c r="F32" s="4">
        <v>51.43</v>
      </c>
      <c r="G32" s="4">
        <v>1954.34</v>
      </c>
      <c r="H32" s="42">
        <v>0.1</v>
      </c>
      <c r="I32" s="26"/>
      <c r="J32" s="4">
        <f t="shared" si="0"/>
        <v>0</v>
      </c>
      <c r="K32" s="4">
        <f t="shared" si="1"/>
        <v>0</v>
      </c>
    </row>
    <row r="33" spans="1:11" ht="23.25" x14ac:dyDescent="0.25">
      <c r="A33" s="8">
        <v>14</v>
      </c>
      <c r="B33" s="8" t="s">
        <v>80</v>
      </c>
      <c r="C33" s="30" t="s">
        <v>81</v>
      </c>
      <c r="D33" s="8">
        <v>5</v>
      </c>
      <c r="E33" s="9">
        <v>38</v>
      </c>
      <c r="F33" s="4">
        <v>42.35</v>
      </c>
      <c r="G33" s="4">
        <v>1609.3</v>
      </c>
      <c r="H33" s="42">
        <v>0.1</v>
      </c>
      <c r="I33" s="26"/>
      <c r="J33" s="4">
        <f t="shared" si="0"/>
        <v>0</v>
      </c>
      <c r="K33" s="4">
        <f t="shared" si="1"/>
        <v>0</v>
      </c>
    </row>
    <row r="34" spans="1:11" ht="23.25" x14ac:dyDescent="0.25">
      <c r="A34" s="7">
        <v>15</v>
      </c>
      <c r="B34" s="8" t="s">
        <v>82</v>
      </c>
      <c r="C34" s="30" t="s">
        <v>83</v>
      </c>
      <c r="D34" s="8">
        <v>5</v>
      </c>
      <c r="E34" s="9">
        <v>25</v>
      </c>
      <c r="F34" s="4">
        <v>29.84</v>
      </c>
      <c r="G34" s="4">
        <v>746</v>
      </c>
      <c r="H34" s="42">
        <v>0.1</v>
      </c>
      <c r="I34" s="26"/>
      <c r="J34" s="4">
        <f t="shared" si="0"/>
        <v>0</v>
      </c>
      <c r="K34" s="4">
        <f t="shared" si="1"/>
        <v>0</v>
      </c>
    </row>
    <row r="35" spans="1:11" ht="23.25" x14ac:dyDescent="0.25">
      <c r="A35" s="8">
        <v>16</v>
      </c>
      <c r="B35" s="8" t="s">
        <v>84</v>
      </c>
      <c r="C35" s="30" t="s">
        <v>85</v>
      </c>
      <c r="D35" s="8">
        <v>10</v>
      </c>
      <c r="E35" s="9">
        <v>64</v>
      </c>
      <c r="F35" s="4">
        <v>114.9</v>
      </c>
      <c r="G35" s="4">
        <v>7353.6</v>
      </c>
      <c r="H35" s="42">
        <v>0.1</v>
      </c>
      <c r="I35" s="26"/>
      <c r="J35" s="4">
        <f t="shared" si="0"/>
        <v>0</v>
      </c>
      <c r="K35" s="4">
        <f t="shared" si="1"/>
        <v>0</v>
      </c>
    </row>
    <row r="36" spans="1:11" ht="23.25" x14ac:dyDescent="0.25">
      <c r="A36" s="7">
        <v>17</v>
      </c>
      <c r="B36" s="8" t="s">
        <v>86</v>
      </c>
      <c r="C36" s="30" t="s">
        <v>87</v>
      </c>
      <c r="D36" s="8">
        <v>10</v>
      </c>
      <c r="E36" s="9">
        <v>1</v>
      </c>
      <c r="F36" s="4">
        <v>12.11</v>
      </c>
      <c r="G36" s="4">
        <v>12.11</v>
      </c>
      <c r="H36" s="42">
        <v>0.1</v>
      </c>
      <c r="I36" s="26"/>
      <c r="J36" s="4">
        <f t="shared" si="0"/>
        <v>0</v>
      </c>
      <c r="K36" s="4">
        <f t="shared" si="1"/>
        <v>0</v>
      </c>
    </row>
    <row r="37" spans="1:11" ht="23.25" x14ac:dyDescent="0.25">
      <c r="A37" s="8">
        <v>18</v>
      </c>
      <c r="B37" s="8" t="s">
        <v>88</v>
      </c>
      <c r="C37" s="30" t="s">
        <v>89</v>
      </c>
      <c r="D37" s="8">
        <v>10</v>
      </c>
      <c r="E37" s="9">
        <v>2</v>
      </c>
      <c r="F37" s="4">
        <v>8.7799999999999994</v>
      </c>
      <c r="G37" s="4">
        <v>17.559999999999999</v>
      </c>
      <c r="H37" s="42">
        <v>0.1</v>
      </c>
      <c r="I37" s="26"/>
      <c r="J37" s="4">
        <f t="shared" si="0"/>
        <v>0</v>
      </c>
      <c r="K37" s="4">
        <f t="shared" si="1"/>
        <v>0</v>
      </c>
    </row>
    <row r="38" spans="1:11" ht="23.25" x14ac:dyDescent="0.25">
      <c r="A38" s="7">
        <v>19</v>
      </c>
      <c r="B38" s="8" t="s">
        <v>90</v>
      </c>
      <c r="C38" s="30" t="s">
        <v>91</v>
      </c>
      <c r="D38" s="8">
        <v>10</v>
      </c>
      <c r="E38" s="9">
        <v>23</v>
      </c>
      <c r="F38" s="4">
        <v>82.35</v>
      </c>
      <c r="G38" s="4">
        <v>1894.05</v>
      </c>
      <c r="H38" s="42">
        <v>0.1</v>
      </c>
      <c r="I38" s="26"/>
      <c r="J38" s="4">
        <f t="shared" si="0"/>
        <v>0</v>
      </c>
      <c r="K38" s="4">
        <f t="shared" si="1"/>
        <v>0</v>
      </c>
    </row>
    <row r="39" spans="1:11" ht="23.25" x14ac:dyDescent="0.25">
      <c r="A39" s="8">
        <v>20</v>
      </c>
      <c r="B39" s="8" t="s">
        <v>92</v>
      </c>
      <c r="C39" s="30" t="s">
        <v>93</v>
      </c>
      <c r="D39" s="8">
        <v>10</v>
      </c>
      <c r="E39" s="9">
        <v>2</v>
      </c>
      <c r="F39" s="4">
        <v>148.5</v>
      </c>
      <c r="G39" s="4">
        <v>297</v>
      </c>
      <c r="H39" s="42">
        <v>0.1</v>
      </c>
      <c r="I39" s="26"/>
      <c r="J39" s="4">
        <f t="shared" si="0"/>
        <v>0</v>
      </c>
      <c r="K39" s="4">
        <f t="shared" si="1"/>
        <v>0</v>
      </c>
    </row>
    <row r="40" spans="1:11" ht="23.25" x14ac:dyDescent="0.25">
      <c r="A40" s="7">
        <v>21</v>
      </c>
      <c r="B40" s="8" t="s">
        <v>94</v>
      </c>
      <c r="C40" s="30" t="s">
        <v>95</v>
      </c>
      <c r="D40" s="8">
        <v>5</v>
      </c>
      <c r="E40" s="9">
        <v>5</v>
      </c>
      <c r="F40" s="4">
        <v>51.64</v>
      </c>
      <c r="G40" s="4">
        <v>258.2</v>
      </c>
      <c r="H40" s="42">
        <v>0.1</v>
      </c>
      <c r="I40" s="26"/>
      <c r="J40" s="4">
        <f t="shared" si="0"/>
        <v>0</v>
      </c>
      <c r="K40" s="4">
        <f t="shared" si="1"/>
        <v>0</v>
      </c>
    </row>
    <row r="41" spans="1:11" ht="23.25" x14ac:dyDescent="0.25">
      <c r="A41" s="8">
        <v>22</v>
      </c>
      <c r="B41" s="8" t="s">
        <v>96</v>
      </c>
      <c r="C41" s="30" t="s">
        <v>97</v>
      </c>
      <c r="D41" s="8">
        <v>10</v>
      </c>
      <c r="E41" s="9">
        <v>38</v>
      </c>
      <c r="F41" s="4">
        <v>42.53</v>
      </c>
      <c r="G41" s="4">
        <v>1616.14</v>
      </c>
      <c r="H41" s="42">
        <v>0.1</v>
      </c>
      <c r="I41" s="26"/>
      <c r="J41" s="4">
        <f t="shared" si="0"/>
        <v>0</v>
      </c>
      <c r="K41" s="4">
        <f t="shared" si="1"/>
        <v>0</v>
      </c>
    </row>
    <row r="42" spans="1:11" ht="23.25" x14ac:dyDescent="0.25">
      <c r="A42" s="7">
        <v>23</v>
      </c>
      <c r="B42" s="8" t="s">
        <v>98</v>
      </c>
      <c r="C42" s="30" t="s">
        <v>99</v>
      </c>
      <c r="D42" s="8">
        <v>10</v>
      </c>
      <c r="E42" s="9">
        <v>33</v>
      </c>
      <c r="F42" s="4">
        <v>40</v>
      </c>
      <c r="G42" s="4">
        <v>1320</v>
      </c>
      <c r="H42" s="42">
        <v>0.1</v>
      </c>
      <c r="I42" s="26"/>
      <c r="J42" s="4">
        <f t="shared" si="0"/>
        <v>0</v>
      </c>
      <c r="K42" s="4">
        <f t="shared" si="1"/>
        <v>0</v>
      </c>
    </row>
    <row r="43" spans="1:11" ht="23.25" x14ac:dyDescent="0.25">
      <c r="A43" s="8">
        <v>24</v>
      </c>
      <c r="B43" s="8" t="s">
        <v>100</v>
      </c>
      <c r="C43" s="30" t="s">
        <v>101</v>
      </c>
      <c r="D43" s="8">
        <v>10</v>
      </c>
      <c r="E43" s="9">
        <v>1</v>
      </c>
      <c r="F43" s="4">
        <v>115.49</v>
      </c>
      <c r="G43" s="4">
        <v>115.49</v>
      </c>
      <c r="H43" s="42">
        <v>0.1</v>
      </c>
      <c r="I43" s="26"/>
      <c r="J43" s="4">
        <f t="shared" si="0"/>
        <v>0</v>
      </c>
      <c r="K43" s="4">
        <f t="shared" si="1"/>
        <v>0</v>
      </c>
    </row>
    <row r="44" spans="1:11" ht="23.25" x14ac:dyDescent="0.25">
      <c r="A44" s="7">
        <v>25</v>
      </c>
      <c r="B44" s="8" t="s">
        <v>102</v>
      </c>
      <c r="C44" s="30" t="s">
        <v>103</v>
      </c>
      <c r="D44" s="8">
        <v>5</v>
      </c>
      <c r="E44" s="9">
        <v>1</v>
      </c>
      <c r="F44" s="4">
        <v>35.78</v>
      </c>
      <c r="G44" s="4">
        <v>35.78</v>
      </c>
      <c r="H44" s="42">
        <v>0.1</v>
      </c>
      <c r="I44" s="26"/>
      <c r="J44" s="4">
        <f t="shared" si="0"/>
        <v>0</v>
      </c>
      <c r="K44" s="4">
        <f t="shared" si="1"/>
        <v>0</v>
      </c>
    </row>
    <row r="45" spans="1:11" ht="23.25" x14ac:dyDescent="0.25">
      <c r="A45" s="8">
        <v>26</v>
      </c>
      <c r="B45" s="8" t="s">
        <v>104</v>
      </c>
      <c r="C45" s="30" t="s">
        <v>105</v>
      </c>
      <c r="D45" s="8">
        <v>5</v>
      </c>
      <c r="E45" s="9">
        <v>1</v>
      </c>
      <c r="F45" s="4">
        <v>35.78</v>
      </c>
      <c r="G45" s="4">
        <v>35.78</v>
      </c>
      <c r="H45" s="42">
        <v>0.1</v>
      </c>
      <c r="I45" s="26"/>
      <c r="J45" s="4">
        <f t="shared" si="0"/>
        <v>0</v>
      </c>
      <c r="K45" s="4">
        <f t="shared" si="1"/>
        <v>0</v>
      </c>
    </row>
    <row r="46" spans="1:11" ht="23.25" x14ac:dyDescent="0.25">
      <c r="A46" s="7">
        <v>27</v>
      </c>
      <c r="B46" s="8" t="s">
        <v>106</v>
      </c>
      <c r="C46" s="30" t="s">
        <v>107</v>
      </c>
      <c r="D46" s="8">
        <v>10</v>
      </c>
      <c r="E46" s="9">
        <v>7</v>
      </c>
      <c r="F46" s="4">
        <v>23.63</v>
      </c>
      <c r="G46" s="4">
        <v>165.41</v>
      </c>
      <c r="H46" s="42">
        <v>0.1</v>
      </c>
      <c r="I46" s="26"/>
      <c r="J46" s="4">
        <f t="shared" si="0"/>
        <v>0</v>
      </c>
      <c r="K46" s="4">
        <f t="shared" si="1"/>
        <v>0</v>
      </c>
    </row>
    <row r="47" spans="1:11" x14ac:dyDescent="0.25">
      <c r="A47" s="8">
        <v>28</v>
      </c>
      <c r="B47" s="8" t="s">
        <v>108</v>
      </c>
      <c r="C47" s="30" t="s">
        <v>109</v>
      </c>
      <c r="D47" s="8">
        <v>10</v>
      </c>
      <c r="E47" s="9">
        <v>10</v>
      </c>
      <c r="F47" s="4">
        <v>14.53</v>
      </c>
      <c r="G47" s="4">
        <v>145.30000000000001</v>
      </c>
      <c r="H47" s="42">
        <v>0.1</v>
      </c>
      <c r="I47" s="26"/>
      <c r="J47" s="4">
        <f t="shared" si="0"/>
        <v>0</v>
      </c>
      <c r="K47" s="4">
        <f t="shared" si="1"/>
        <v>0</v>
      </c>
    </row>
    <row r="48" spans="1:11" x14ac:dyDescent="0.25">
      <c r="A48" s="7">
        <v>29</v>
      </c>
      <c r="B48" s="8" t="s">
        <v>110</v>
      </c>
      <c r="C48" s="30" t="s">
        <v>111</v>
      </c>
      <c r="D48" s="8">
        <v>3</v>
      </c>
      <c r="E48" s="9">
        <v>74</v>
      </c>
      <c r="F48" s="4">
        <v>42.5</v>
      </c>
      <c r="G48" s="4">
        <v>3145</v>
      </c>
      <c r="H48" s="42">
        <v>0.1</v>
      </c>
      <c r="I48" s="26"/>
      <c r="J48" s="4">
        <f t="shared" si="0"/>
        <v>0</v>
      </c>
      <c r="K48" s="4">
        <f t="shared" si="1"/>
        <v>0</v>
      </c>
    </row>
    <row r="49" spans="1:11" x14ac:dyDescent="0.25">
      <c r="A49" s="8">
        <v>30</v>
      </c>
      <c r="B49" s="8" t="s">
        <v>112</v>
      </c>
      <c r="C49" s="30" t="s">
        <v>113</v>
      </c>
      <c r="D49" s="8">
        <v>10</v>
      </c>
      <c r="E49" s="9">
        <v>41</v>
      </c>
      <c r="F49" s="4">
        <v>29.9</v>
      </c>
      <c r="G49" s="4">
        <v>1225.9000000000001</v>
      </c>
      <c r="H49" s="42">
        <v>0.1</v>
      </c>
      <c r="I49" s="26"/>
      <c r="J49" s="4">
        <f t="shared" si="0"/>
        <v>0</v>
      </c>
      <c r="K49" s="4">
        <f t="shared" si="1"/>
        <v>0</v>
      </c>
    </row>
    <row r="50" spans="1:11" ht="23.25" x14ac:dyDescent="0.25">
      <c r="A50" s="7">
        <v>31</v>
      </c>
      <c r="B50" s="8" t="s">
        <v>114</v>
      </c>
      <c r="C50" s="30" t="s">
        <v>115</v>
      </c>
      <c r="D50" s="8">
        <v>3</v>
      </c>
      <c r="E50" s="9">
        <v>6</v>
      </c>
      <c r="F50" s="4">
        <v>20.239999999999998</v>
      </c>
      <c r="G50" s="4">
        <v>121.44</v>
      </c>
      <c r="H50" s="42">
        <v>0.1</v>
      </c>
      <c r="I50" s="26"/>
      <c r="J50" s="4">
        <f t="shared" si="0"/>
        <v>0</v>
      </c>
      <c r="K50" s="4">
        <f t="shared" si="1"/>
        <v>0</v>
      </c>
    </row>
    <row r="51" spans="1:11" x14ac:dyDescent="0.25">
      <c r="A51" s="8">
        <v>32</v>
      </c>
      <c r="B51" s="8" t="s">
        <v>116</v>
      </c>
      <c r="C51" s="30" t="s">
        <v>117</v>
      </c>
      <c r="D51" s="8">
        <v>5</v>
      </c>
      <c r="E51" s="9">
        <v>4</v>
      </c>
      <c r="F51" s="4">
        <v>27.03</v>
      </c>
      <c r="G51" s="4">
        <v>108.12</v>
      </c>
      <c r="H51" s="42">
        <v>0.1</v>
      </c>
      <c r="I51" s="26"/>
      <c r="J51" s="4">
        <f t="shared" si="0"/>
        <v>0</v>
      </c>
      <c r="K51" s="4">
        <f t="shared" si="1"/>
        <v>0</v>
      </c>
    </row>
    <row r="52" spans="1:11" ht="23.25" x14ac:dyDescent="0.25">
      <c r="A52" s="7">
        <v>33</v>
      </c>
      <c r="B52" s="8" t="s">
        <v>118</v>
      </c>
      <c r="C52" s="30" t="s">
        <v>119</v>
      </c>
      <c r="D52" s="8">
        <v>5</v>
      </c>
      <c r="E52" s="9">
        <v>3</v>
      </c>
      <c r="F52" s="4">
        <v>30.33</v>
      </c>
      <c r="G52" s="4">
        <v>90.99</v>
      </c>
      <c r="H52" s="42">
        <v>0.1</v>
      </c>
      <c r="I52" s="26"/>
      <c r="J52" s="4">
        <f t="shared" si="0"/>
        <v>0</v>
      </c>
      <c r="K52" s="4">
        <f t="shared" si="1"/>
        <v>0</v>
      </c>
    </row>
    <row r="53" spans="1:11" ht="23.25" x14ac:dyDescent="0.25">
      <c r="A53" s="8">
        <v>34</v>
      </c>
      <c r="B53" s="8" t="s">
        <v>120</v>
      </c>
      <c r="C53" s="30" t="s">
        <v>121</v>
      </c>
      <c r="D53" s="8">
        <v>1</v>
      </c>
      <c r="E53" s="9">
        <v>6</v>
      </c>
      <c r="F53" s="4">
        <v>103.19</v>
      </c>
      <c r="G53" s="4">
        <v>619.14</v>
      </c>
      <c r="H53" s="42">
        <v>0.1</v>
      </c>
      <c r="I53" s="26"/>
      <c r="J53" s="4">
        <f t="shared" si="0"/>
        <v>0</v>
      </c>
      <c r="K53" s="4">
        <f t="shared" si="1"/>
        <v>0</v>
      </c>
    </row>
    <row r="54" spans="1:11" ht="23.25" x14ac:dyDescent="0.25">
      <c r="A54" s="7">
        <v>35</v>
      </c>
      <c r="B54" s="8" t="s">
        <v>122</v>
      </c>
      <c r="C54" s="30" t="s">
        <v>123</v>
      </c>
      <c r="D54" s="8">
        <v>10</v>
      </c>
      <c r="E54" s="9">
        <v>10</v>
      </c>
      <c r="F54" s="4">
        <v>52.02</v>
      </c>
      <c r="G54" s="4">
        <v>520.20000000000005</v>
      </c>
      <c r="H54" s="42">
        <v>0.1</v>
      </c>
      <c r="I54" s="26"/>
      <c r="J54" s="4">
        <f t="shared" si="0"/>
        <v>0</v>
      </c>
      <c r="K54" s="4">
        <f t="shared" si="1"/>
        <v>0</v>
      </c>
    </row>
    <row r="55" spans="1:11" ht="23.25" x14ac:dyDescent="0.25">
      <c r="A55" s="8">
        <v>36</v>
      </c>
      <c r="B55" s="8" t="s">
        <v>124</v>
      </c>
      <c r="C55" s="30" t="s">
        <v>125</v>
      </c>
      <c r="D55" s="8">
        <v>3</v>
      </c>
      <c r="E55" s="9">
        <v>20</v>
      </c>
      <c r="F55" s="4">
        <v>28.65</v>
      </c>
      <c r="G55" s="4">
        <v>573</v>
      </c>
      <c r="H55" s="42">
        <v>0.1</v>
      </c>
      <c r="I55" s="26"/>
      <c r="J55" s="4">
        <f t="shared" si="0"/>
        <v>0</v>
      </c>
      <c r="K55" s="4">
        <f t="shared" si="1"/>
        <v>0</v>
      </c>
    </row>
    <row r="56" spans="1:11" x14ac:dyDescent="0.25">
      <c r="A56" s="7">
        <v>37</v>
      </c>
      <c r="B56" s="8" t="s">
        <v>126</v>
      </c>
      <c r="C56" s="30" t="s">
        <v>127</v>
      </c>
      <c r="D56" s="8">
        <v>10</v>
      </c>
      <c r="E56" s="9">
        <v>29</v>
      </c>
      <c r="F56" s="4">
        <v>35.67</v>
      </c>
      <c r="G56" s="4">
        <v>1034.43</v>
      </c>
      <c r="H56" s="42">
        <v>0.1</v>
      </c>
      <c r="I56" s="26"/>
      <c r="J56" s="4">
        <f t="shared" si="0"/>
        <v>0</v>
      </c>
      <c r="K56" s="4">
        <f t="shared" si="1"/>
        <v>0</v>
      </c>
    </row>
    <row r="57" spans="1:11" x14ac:dyDescent="0.25">
      <c r="A57" s="8">
        <v>38</v>
      </c>
      <c r="B57" s="8" t="s">
        <v>128</v>
      </c>
      <c r="C57" s="30" t="s">
        <v>129</v>
      </c>
      <c r="D57" s="8">
        <v>10</v>
      </c>
      <c r="E57" s="9">
        <v>15</v>
      </c>
      <c r="F57" s="4">
        <v>32.67</v>
      </c>
      <c r="G57" s="4">
        <v>490.05</v>
      </c>
      <c r="H57" s="42">
        <v>0.1</v>
      </c>
      <c r="I57" s="26"/>
      <c r="J57" s="4">
        <f t="shared" si="0"/>
        <v>0</v>
      </c>
      <c r="K57" s="4">
        <f t="shared" si="1"/>
        <v>0</v>
      </c>
    </row>
    <row r="58" spans="1:11" x14ac:dyDescent="0.25">
      <c r="A58" s="7">
        <v>39</v>
      </c>
      <c r="B58" s="8" t="s">
        <v>130</v>
      </c>
      <c r="C58" s="30" t="s">
        <v>131</v>
      </c>
      <c r="D58" s="8">
        <v>10</v>
      </c>
      <c r="E58" s="9">
        <v>7</v>
      </c>
      <c r="F58" s="4">
        <v>25.37</v>
      </c>
      <c r="G58" s="4">
        <v>177.59</v>
      </c>
      <c r="H58" s="42">
        <v>0.1</v>
      </c>
      <c r="I58" s="26"/>
      <c r="J58" s="4">
        <f t="shared" si="0"/>
        <v>0</v>
      </c>
      <c r="K58" s="4">
        <f t="shared" si="1"/>
        <v>0</v>
      </c>
    </row>
    <row r="59" spans="1:11" x14ac:dyDescent="0.25">
      <c r="A59" s="8">
        <v>40</v>
      </c>
      <c r="B59" s="8" t="s">
        <v>132</v>
      </c>
      <c r="C59" s="30" t="s">
        <v>133</v>
      </c>
      <c r="D59" s="8">
        <v>5</v>
      </c>
      <c r="E59" s="9">
        <v>264</v>
      </c>
      <c r="F59" s="4">
        <v>20.399999999999999</v>
      </c>
      <c r="G59" s="4">
        <v>5385.6</v>
      </c>
      <c r="H59" s="42">
        <v>0.1</v>
      </c>
      <c r="I59" s="26"/>
      <c r="J59" s="4">
        <f t="shared" si="0"/>
        <v>0</v>
      </c>
      <c r="K59" s="4">
        <f t="shared" si="1"/>
        <v>0</v>
      </c>
    </row>
    <row r="60" spans="1:11" x14ac:dyDescent="0.25">
      <c r="A60" s="7">
        <v>41</v>
      </c>
      <c r="B60" s="8" t="s">
        <v>134</v>
      </c>
      <c r="C60" s="30" t="s">
        <v>135</v>
      </c>
      <c r="D60" s="8">
        <v>5</v>
      </c>
      <c r="E60" s="9">
        <v>50</v>
      </c>
      <c r="F60" s="4">
        <v>30.33</v>
      </c>
      <c r="G60" s="4">
        <v>1516.5</v>
      </c>
      <c r="H60" s="42">
        <v>0.1</v>
      </c>
      <c r="I60" s="26"/>
      <c r="J60" s="4">
        <f t="shared" si="0"/>
        <v>0</v>
      </c>
      <c r="K60" s="4">
        <f t="shared" si="1"/>
        <v>0</v>
      </c>
    </row>
    <row r="61" spans="1:11" x14ac:dyDescent="0.25">
      <c r="A61" s="8">
        <v>42</v>
      </c>
      <c r="B61" s="8" t="s">
        <v>136</v>
      </c>
      <c r="C61" s="30" t="s">
        <v>137</v>
      </c>
      <c r="D61" s="8">
        <v>1</v>
      </c>
      <c r="E61" s="9">
        <v>1200</v>
      </c>
      <c r="F61" s="4">
        <v>12.53</v>
      </c>
      <c r="G61" s="4">
        <v>15036</v>
      </c>
      <c r="H61" s="42">
        <v>0.21</v>
      </c>
      <c r="I61" s="26"/>
      <c r="J61" s="4">
        <f t="shared" si="0"/>
        <v>0</v>
      </c>
      <c r="K61" s="4">
        <f t="shared" si="1"/>
        <v>0</v>
      </c>
    </row>
    <row r="62" spans="1:11" x14ac:dyDescent="0.25">
      <c r="A62" s="7">
        <v>43</v>
      </c>
      <c r="B62" s="8" t="s">
        <v>138</v>
      </c>
      <c r="C62" s="30" t="s">
        <v>139</v>
      </c>
      <c r="D62" s="8">
        <v>50</v>
      </c>
      <c r="E62" s="9">
        <v>1</v>
      </c>
      <c r="F62" s="4">
        <v>100</v>
      </c>
      <c r="G62" s="4">
        <v>100</v>
      </c>
      <c r="H62" s="42">
        <v>0.1</v>
      </c>
      <c r="I62" s="26"/>
      <c r="J62" s="4">
        <f t="shared" si="0"/>
        <v>0</v>
      </c>
      <c r="K62" s="4">
        <f t="shared" si="1"/>
        <v>0</v>
      </c>
    </row>
    <row r="63" spans="1:11" ht="23.25" x14ac:dyDescent="0.25">
      <c r="A63" s="8">
        <v>44</v>
      </c>
      <c r="B63" s="8" t="s">
        <v>140</v>
      </c>
      <c r="C63" s="30" t="s">
        <v>141</v>
      </c>
      <c r="D63" s="8">
        <v>25</v>
      </c>
      <c r="E63" s="9">
        <v>1</v>
      </c>
      <c r="F63" s="4">
        <v>43.43</v>
      </c>
      <c r="G63" s="4">
        <v>43.43</v>
      </c>
      <c r="H63" s="42">
        <v>0.1</v>
      </c>
      <c r="I63" s="26"/>
      <c r="J63" s="4">
        <f t="shared" si="0"/>
        <v>0</v>
      </c>
      <c r="K63" s="4">
        <f t="shared" si="1"/>
        <v>0</v>
      </c>
    </row>
    <row r="64" spans="1:11" x14ac:dyDescent="0.25">
      <c r="A64" s="7">
        <v>45</v>
      </c>
      <c r="B64" s="8" t="s">
        <v>142</v>
      </c>
      <c r="C64" s="30" t="s">
        <v>143</v>
      </c>
      <c r="D64" s="8">
        <v>10</v>
      </c>
      <c r="E64" s="9">
        <v>4</v>
      </c>
      <c r="F64" s="4">
        <v>375.32</v>
      </c>
      <c r="G64" s="4">
        <v>1501.28</v>
      </c>
      <c r="H64" s="42">
        <v>0.1</v>
      </c>
      <c r="I64" s="26"/>
      <c r="J64" s="4">
        <f t="shared" si="0"/>
        <v>0</v>
      </c>
      <c r="K64" s="4">
        <f t="shared" si="1"/>
        <v>0</v>
      </c>
    </row>
    <row r="65" spans="1:11" x14ac:dyDescent="0.25">
      <c r="A65" s="8">
        <v>46</v>
      </c>
      <c r="B65" s="8" t="s">
        <v>144</v>
      </c>
      <c r="C65" s="30" t="s">
        <v>145</v>
      </c>
      <c r="D65" s="8">
        <v>20</v>
      </c>
      <c r="E65" s="9">
        <v>2</v>
      </c>
      <c r="F65" s="4">
        <v>166.27</v>
      </c>
      <c r="G65" s="4">
        <v>332.54</v>
      </c>
      <c r="H65" s="42">
        <v>0.1</v>
      </c>
      <c r="I65" s="26"/>
      <c r="J65" s="4">
        <f t="shared" si="0"/>
        <v>0</v>
      </c>
      <c r="K65" s="4">
        <f t="shared" si="1"/>
        <v>0</v>
      </c>
    </row>
    <row r="66" spans="1:11" ht="23.25" x14ac:dyDescent="0.25">
      <c r="A66" s="7">
        <v>47</v>
      </c>
      <c r="B66" s="8" t="s">
        <v>146</v>
      </c>
      <c r="C66" s="30" t="s">
        <v>147</v>
      </c>
      <c r="D66" s="8">
        <v>1</v>
      </c>
      <c r="E66" s="9">
        <v>3</v>
      </c>
      <c r="F66" s="4">
        <v>21.1</v>
      </c>
      <c r="G66" s="4">
        <v>63.3</v>
      </c>
      <c r="H66" s="42">
        <v>0.1</v>
      </c>
      <c r="I66" s="26"/>
      <c r="J66" s="4">
        <f t="shared" si="0"/>
        <v>0</v>
      </c>
      <c r="K66" s="4">
        <f t="shared" si="1"/>
        <v>0</v>
      </c>
    </row>
    <row r="67" spans="1:11" ht="23.25" x14ac:dyDescent="0.25">
      <c r="A67" s="8">
        <v>48</v>
      </c>
      <c r="B67" s="8" t="s">
        <v>148</v>
      </c>
      <c r="C67" s="30" t="s">
        <v>149</v>
      </c>
      <c r="D67" s="8">
        <v>1</v>
      </c>
      <c r="E67" s="9">
        <v>200</v>
      </c>
      <c r="F67" s="4">
        <v>22.77</v>
      </c>
      <c r="G67" s="4">
        <v>4554</v>
      </c>
      <c r="H67" s="42">
        <v>0.1</v>
      </c>
      <c r="I67" s="26"/>
      <c r="J67" s="4">
        <f t="shared" si="0"/>
        <v>0</v>
      </c>
      <c r="K67" s="4">
        <f t="shared" si="1"/>
        <v>0</v>
      </c>
    </row>
    <row r="68" spans="1:11" ht="23.25" x14ac:dyDescent="0.25">
      <c r="A68" s="7">
        <v>49</v>
      </c>
      <c r="B68" s="8">
        <v>1509000506</v>
      </c>
      <c r="C68" s="30" t="s">
        <v>150</v>
      </c>
      <c r="D68" s="8">
        <v>10</v>
      </c>
      <c r="E68" s="9">
        <v>3</v>
      </c>
      <c r="F68" s="4">
        <v>399.33</v>
      </c>
      <c r="G68" s="4">
        <v>1197.99</v>
      </c>
      <c r="H68" s="42">
        <v>0.1</v>
      </c>
      <c r="I68" s="26"/>
      <c r="J68" s="4">
        <f t="shared" si="0"/>
        <v>0</v>
      </c>
      <c r="K68" s="4">
        <f t="shared" si="1"/>
        <v>0</v>
      </c>
    </row>
    <row r="69" spans="1:11" ht="23.25" x14ac:dyDescent="0.25">
      <c r="A69" s="8">
        <v>50</v>
      </c>
      <c r="B69" s="8" t="s">
        <v>151</v>
      </c>
      <c r="C69" s="30" t="s">
        <v>152</v>
      </c>
      <c r="D69" s="8">
        <v>1</v>
      </c>
      <c r="E69" s="9">
        <v>24</v>
      </c>
      <c r="F69" s="4">
        <v>20.83</v>
      </c>
      <c r="G69" s="4">
        <v>499.92</v>
      </c>
      <c r="H69" s="42">
        <v>0.1</v>
      </c>
      <c r="I69" s="26"/>
      <c r="J69" s="4">
        <f t="shared" si="0"/>
        <v>0</v>
      </c>
      <c r="K69" s="4">
        <f t="shared" si="1"/>
        <v>0</v>
      </c>
    </row>
    <row r="70" spans="1:11" x14ac:dyDescent="0.25">
      <c r="A70" s="7">
        <v>51</v>
      </c>
      <c r="B70" s="8" t="s">
        <v>153</v>
      </c>
      <c r="C70" s="30" t="s">
        <v>154</v>
      </c>
      <c r="D70" s="8">
        <v>1</v>
      </c>
      <c r="E70" s="9">
        <v>31</v>
      </c>
      <c r="F70" s="4">
        <v>14.12</v>
      </c>
      <c r="G70" s="4">
        <v>437.72</v>
      </c>
      <c r="H70" s="42">
        <v>0.21</v>
      </c>
      <c r="I70" s="26"/>
      <c r="J70" s="4">
        <f t="shared" si="0"/>
        <v>0</v>
      </c>
      <c r="K70" s="4">
        <f t="shared" si="1"/>
        <v>0</v>
      </c>
    </row>
    <row r="71" spans="1:11" ht="23.25" x14ac:dyDescent="0.25">
      <c r="A71" s="8">
        <v>52</v>
      </c>
      <c r="B71" s="8" t="s">
        <v>155</v>
      </c>
      <c r="C71" s="30" t="s">
        <v>156</v>
      </c>
      <c r="D71" s="8">
        <v>1</v>
      </c>
      <c r="E71" s="9">
        <v>190</v>
      </c>
      <c r="F71" s="4">
        <v>26.04</v>
      </c>
      <c r="G71" s="4">
        <v>4947.6000000000004</v>
      </c>
      <c r="H71" s="42">
        <v>0.1</v>
      </c>
      <c r="I71" s="26"/>
      <c r="J71" s="4">
        <f t="shared" si="0"/>
        <v>0</v>
      </c>
      <c r="K71" s="4">
        <f t="shared" si="1"/>
        <v>0</v>
      </c>
    </row>
    <row r="72" spans="1:11" ht="34.5" x14ac:dyDescent="0.25">
      <c r="A72" s="7">
        <v>53</v>
      </c>
      <c r="B72" s="8" t="s">
        <v>157</v>
      </c>
      <c r="C72" s="30" t="s">
        <v>158</v>
      </c>
      <c r="D72" s="8">
        <v>1</v>
      </c>
      <c r="E72" s="9">
        <v>166</v>
      </c>
      <c r="F72" s="4">
        <v>22.5</v>
      </c>
      <c r="G72" s="4">
        <v>3735</v>
      </c>
      <c r="H72" s="42">
        <v>0.1</v>
      </c>
      <c r="I72" s="26"/>
      <c r="J72" s="4">
        <f t="shared" si="0"/>
        <v>0</v>
      </c>
      <c r="K72" s="4">
        <f t="shared" si="1"/>
        <v>0</v>
      </c>
    </row>
    <row r="73" spans="1:11" x14ac:dyDescent="0.25">
      <c r="A73" s="8">
        <v>54</v>
      </c>
      <c r="B73" s="8" t="s">
        <v>159</v>
      </c>
      <c r="C73" s="30" t="s">
        <v>160</v>
      </c>
      <c r="D73" s="8">
        <v>1</v>
      </c>
      <c r="E73" s="9">
        <v>3</v>
      </c>
      <c r="F73" s="4">
        <v>35.92</v>
      </c>
      <c r="G73" s="4">
        <v>107.76</v>
      </c>
      <c r="H73" s="42">
        <v>0.1</v>
      </c>
      <c r="I73" s="26"/>
      <c r="J73" s="4">
        <f t="shared" si="0"/>
        <v>0</v>
      </c>
      <c r="K73" s="4">
        <f t="shared" si="1"/>
        <v>0</v>
      </c>
    </row>
    <row r="74" spans="1:11" x14ac:dyDescent="0.25">
      <c r="A74" s="7">
        <v>55</v>
      </c>
      <c r="B74" s="8" t="s">
        <v>161</v>
      </c>
      <c r="C74" s="30" t="s">
        <v>162</v>
      </c>
      <c r="D74" s="8">
        <v>1</v>
      </c>
      <c r="E74" s="9">
        <v>219</v>
      </c>
      <c r="F74" s="4">
        <v>10.83</v>
      </c>
      <c r="G74" s="4">
        <v>2371.77</v>
      </c>
      <c r="H74" s="42">
        <v>0.1</v>
      </c>
      <c r="I74" s="26"/>
      <c r="J74" s="4">
        <f t="shared" si="0"/>
        <v>0</v>
      </c>
      <c r="K74" s="4">
        <f t="shared" si="1"/>
        <v>0</v>
      </c>
    </row>
    <row r="75" spans="1:11" ht="17.25" thickBot="1" x14ac:dyDescent="0.4">
      <c r="B75" s="21" t="s">
        <v>5</v>
      </c>
      <c r="C75" s="22" t="s">
        <v>6</v>
      </c>
      <c r="D75" s="8"/>
      <c r="E75" s="9">
        <v>1</v>
      </c>
      <c r="F75" s="4"/>
      <c r="G75" s="4">
        <v>15990.25</v>
      </c>
      <c r="H75" s="42">
        <v>0.1</v>
      </c>
      <c r="I75" s="27">
        <f>G75</f>
        <v>15990.25</v>
      </c>
      <c r="J75" s="4">
        <f t="shared" ref="J75" si="2">E75*I75</f>
        <v>15990.25</v>
      </c>
      <c r="K75" s="4">
        <f t="shared" ref="K75" si="3">J75*(1+H75)</f>
        <v>17589.28</v>
      </c>
    </row>
    <row r="76" spans="1:11" ht="15.75" thickBot="1" x14ac:dyDescent="0.3">
      <c r="E76" s="2"/>
      <c r="F76" s="1"/>
      <c r="G76" s="11">
        <f>SUM(G20:G75)</f>
        <v>95941.51</v>
      </c>
      <c r="H76" s="1"/>
      <c r="J76" s="11">
        <f>SUM(J20:J75)</f>
        <v>15990.25</v>
      </c>
      <c r="K76" s="11">
        <f>SUM(K20:K75)</f>
        <v>17589.28</v>
      </c>
    </row>
  </sheetData>
  <mergeCells count="1">
    <mergeCell ref="B3:K3"/>
  </mergeCells>
  <conditionalFormatting sqref="B76">
    <cfRule type="duplicateValues" dxfId="3" priority="3"/>
  </conditionalFormatting>
  <conditionalFormatting sqref="B75">
    <cfRule type="duplicateValues" dxfId="2" priority="2"/>
  </conditionalFormatting>
  <conditionalFormatting sqref="B20:B74">
    <cfRule type="duplicateValues" dxfId="1" priority="48"/>
  </conditionalFormatting>
  <conditionalFormatting sqref="A20:A74">
    <cfRule type="duplicateValues" dxfId="0" priority="49"/>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ANEXO 2 L1</vt:lpstr>
      <vt:lpstr>ANEXO 2 L2</vt:lpstr>
      <vt:lpstr>ANEXO 2 L3</vt:lpstr>
      <vt:lpstr>ANEXO 2 L4</vt:lpstr>
      <vt:lpstr>ANEXO 2 L5</vt:lpstr>
      <vt:lpstr>ANEXO 2 L6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dmartin@egarsat.es</dc:creator>
  <cp:lastModifiedBy>Marta Galán Medina</cp:lastModifiedBy>
  <cp:lastPrinted>2020-10-26T13:49:36Z</cp:lastPrinted>
  <dcterms:created xsi:type="dcterms:W3CDTF">2020-05-26T10:47:12Z</dcterms:created>
  <dcterms:modified xsi:type="dcterms:W3CDTF">2026-04-17T12:25:07Z</dcterms:modified>
</cp:coreProperties>
</file>