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5\2025-LIC-0083 IMPLANTES PARA HUESOS Y CARTILAGOS (ABIERTO SARA)\DOCUMENTOS DEFINITIVOS\"/>
    </mc:Choice>
  </mc:AlternateContent>
  <xr:revisionPtr revIDLastSave="0" documentId="13_ncr:1_{4422FA30-F42D-477E-8468-E4C9165B2B5B}" xr6:coauthVersionLast="36" xr6:coauthVersionMax="36" xr10:uidLastSave="{00000000-0000-0000-0000-000000000000}"/>
  <bookViews>
    <workbookView xWindow="315" yWindow="-315" windowWidth="14310" windowHeight="11640" tabRatio="971" activeTab="4" xr2:uid="{00000000-000D-0000-FFFF-FFFF00000000}"/>
  </bookViews>
  <sheets>
    <sheet name="ANEXO 2 L1" sheetId="15" r:id="rId1"/>
    <sheet name="ANEXO 2 L2" sheetId="16" r:id="rId2"/>
    <sheet name="ANEXO 2 L3" sheetId="17" r:id="rId3"/>
    <sheet name="ANEXO 2 L4" sheetId="18" r:id="rId4"/>
    <sheet name="ANEXO 2 L5" sheetId="19" r:id="rId5"/>
  </sheets>
  <calcPr calcId="191029" fullPrecision="0"/>
</workbook>
</file>

<file path=xl/calcChain.xml><?xml version="1.0" encoding="utf-8"?>
<calcChain xmlns="http://schemas.openxmlformats.org/spreadsheetml/2006/main">
  <c r="J25" i="17" l="1"/>
  <c r="I25" i="17"/>
  <c r="F25" i="17"/>
  <c r="I20" i="19" l="1"/>
  <c r="F20" i="19"/>
  <c r="F22" i="19" s="1"/>
  <c r="J20" i="19" l="1"/>
  <c r="K20" i="19"/>
  <c r="I22" i="19"/>
  <c r="F23" i="17"/>
  <c r="F22" i="17"/>
  <c r="F21" i="17"/>
  <c r="F20" i="17"/>
  <c r="J21" i="19"/>
  <c r="J25" i="18"/>
  <c r="I24" i="18"/>
  <c r="F24" i="18"/>
  <c r="I23" i="18"/>
  <c r="F23" i="18"/>
  <c r="I22" i="18"/>
  <c r="F22" i="18"/>
  <c r="I21" i="18"/>
  <c r="F21" i="18"/>
  <c r="I20" i="18"/>
  <c r="I26" i="18" s="1"/>
  <c r="F20" i="18"/>
  <c r="I19" i="15"/>
  <c r="K19" i="15" s="1"/>
  <c r="J22" i="19" l="1"/>
  <c r="J22" i="18"/>
  <c r="K22" i="18"/>
  <c r="J20" i="18"/>
  <c r="K20" i="18"/>
  <c r="J21" i="18"/>
  <c r="K21" i="18"/>
  <c r="J23" i="18"/>
  <c r="K23" i="18"/>
  <c r="J24" i="18"/>
  <c r="K24" i="18"/>
  <c r="F26" i="18"/>
  <c r="J26" i="18" l="1"/>
  <c r="J24" i="17"/>
  <c r="I22" i="17"/>
  <c r="I21" i="17"/>
  <c r="I20" i="17"/>
  <c r="J20" i="15"/>
  <c r="J23" i="16"/>
  <c r="J21" i="17" l="1"/>
  <c r="K21" i="17"/>
  <c r="J20" i="17"/>
  <c r="K20" i="17"/>
  <c r="J22" i="17"/>
  <c r="K22" i="17"/>
  <c r="F21" i="16"/>
  <c r="I21" i="16"/>
  <c r="F22" i="16"/>
  <c r="I22" i="16"/>
  <c r="J22" i="16" l="1"/>
  <c r="K22" i="16"/>
  <c r="J21" i="16"/>
  <c r="K21" i="16"/>
  <c r="F20" i="16"/>
  <c r="F24" i="16" s="1"/>
  <c r="I23" i="17"/>
  <c r="I20" i="16"/>
  <c r="K20" i="16" s="1"/>
  <c r="K23" i="17" l="1"/>
  <c r="J20" i="16"/>
  <c r="J24" i="16" s="1"/>
  <c r="I24" i="16"/>
  <c r="F21" i="15"/>
  <c r="J19" i="15"/>
  <c r="J21" i="15" s="1"/>
  <c r="I21" i="15"/>
  <c r="J23" i="17"/>
</calcChain>
</file>

<file path=xl/sharedStrings.xml><?xml version="1.0" encoding="utf-8"?>
<sst xmlns="http://schemas.openxmlformats.org/spreadsheetml/2006/main" count="103" uniqueCount="47">
  <si>
    <t>Artículo</t>
  </si>
  <si>
    <t>Descripción</t>
  </si>
  <si>
    <t>Tipo IVA</t>
  </si>
  <si>
    <t xml:space="preserve">ANEXO Nº 2 </t>
  </si>
  <si>
    <t xml:space="preserve">MODELO DE PROPOSICIÓN ECONÓMICA </t>
  </si>
  <si>
    <t>1-99OTSAN</t>
  </si>
  <si>
    <t>Nº</t>
  </si>
  <si>
    <t>Importe estimado Total (sin IVA)</t>
  </si>
  <si>
    <t>Importe OFERTADO Total con IVA</t>
  </si>
  <si>
    <t xml:space="preserve">Importe OFERTADO Total sin IVA </t>
  </si>
  <si>
    <t xml:space="preserve"> LOTE 1 - CEMENTO ÓSEO PARA LA FIJACIÓN DE PROTESIS</t>
  </si>
  <si>
    <t>Cemento óseo manual con vancomicina y gentamicina</t>
  </si>
  <si>
    <t>7-12A2520</t>
  </si>
  <si>
    <t>7-620-010</t>
  </si>
  <si>
    <t>7-620-020</t>
  </si>
  <si>
    <t>7-660-001</t>
  </si>
  <si>
    <t>Pistola e introductor</t>
  </si>
  <si>
    <t xml:space="preserve"> LOTE 2 -SUMINISTRO DE SULFATO DE CALCIO ABSORBIBLE DE GRADO FARMACÉUTICO</t>
  </si>
  <si>
    <t>7-A0210-06</t>
  </si>
  <si>
    <t>7-A0451-03</t>
  </si>
  <si>
    <t>Relleno sintético inyectable 10ml con vancomicina tipo Cerament V</t>
  </si>
  <si>
    <t>7-A0535-01</t>
  </si>
  <si>
    <t>Relleno sintético inyectable 10ml con gentamicina tipo Cerament G</t>
  </si>
  <si>
    <t>7-A0535-02</t>
  </si>
  <si>
    <t xml:space="preserve"> LOTE 4 - PRODUCTOS PARA EL RELLENO Y LA REGENERACIÓN DE DEFECTOS OSEOS</t>
  </si>
  <si>
    <t xml:space="preserve"> LOTE 5 - COLÁGENO LIQUIDO PARA IMPLANTE DE CARTILAGO</t>
  </si>
  <si>
    <t>Vidrio bioactivo osteoestimulante granulado tipo bonalive 5cc</t>
  </si>
  <si>
    <t>Vidrio bioactivo osteoestimulante granulado tipo bonalive 10cc</t>
  </si>
  <si>
    <t>Vidrio bioactivo osteoestimulante masilla tipo bonalive putty 2'5cc</t>
  </si>
  <si>
    <t>Vidrio bioactivo osteoestimulante masilla tipo bonalive putty 5cc</t>
  </si>
  <si>
    <t>Vidrio bioactivo osteoestimulante masilla tipo bonalive putty 10cc</t>
  </si>
  <si>
    <t>Otras composiciones o volumenes que se ajusten al objeto del contrato</t>
  </si>
  <si>
    <t>7-HCFL-23</t>
  </si>
  <si>
    <t xml:space="preserve">Implante de colágeno acelular para el tratamiento autoregenerativo del cartílago. </t>
  </si>
  <si>
    <t>Número de unidades estimadas anuales</t>
  </si>
  <si>
    <t>Precio máximo Unidad  sin IVA</t>
  </si>
  <si>
    <t>Precio de la Unidad  sin IVA OFERTADO</t>
  </si>
  <si>
    <t>Relleno sintético inyectable  5ml con gentamicina tipo Cerament G</t>
  </si>
  <si>
    <t>Relleno sintético inyectable  5ml polvo/líquido tipo Cerament</t>
  </si>
  <si>
    <t>Sulfato de calcio absorbible 10cc tipo stimulan rápido</t>
  </si>
  <si>
    <t>Sulfato de calcio absorbible 20cc tipo stimulan rápido</t>
  </si>
  <si>
    <t>7-13330</t>
  </si>
  <si>
    <t>7-13340</t>
  </si>
  <si>
    <t>7-16120</t>
  </si>
  <si>
    <t>7-16130</t>
  </si>
  <si>
    <t>7-16140</t>
  </si>
  <si>
    <t xml:space="preserve"> LOTE 3 - RELLENOS SINTETICOS INYECTABLES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</si>
</sst>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indexed="8"/>
      <name val="Calibri"/>
      <family val="2"/>
      <scheme val="minor"/>
    </font>
    <font>
      <sz val="8"/>
      <name val="Arial"/>
      <family val="2"/>
    </font>
    <font>
      <sz val="8"/>
      <color theme="1"/>
      <name val="Arial"/>
      <family val="2"/>
    </font>
    <font>
      <b/>
      <sz val="9"/>
      <color rgb="FFFFFFFF"/>
      <name val="Trebuchet MS"/>
      <family val="2"/>
    </font>
    <font>
      <b/>
      <sz val="11"/>
      <color indexed="8"/>
      <name val="Calibri"/>
      <family val="2"/>
      <scheme val="minor"/>
    </font>
    <font>
      <b/>
      <sz val="11"/>
      <color rgb="FFFF0000"/>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b/>
      <sz val="11"/>
      <color theme="3" tint="0.39997558519241921"/>
      <name val="Calibri"/>
      <family val="2"/>
      <scheme val="minor"/>
    </font>
    <font>
      <sz val="9"/>
      <color theme="1"/>
      <name val="Trebuchet MS"/>
      <family val="2"/>
    </font>
    <font>
      <sz val="11"/>
      <color indexed="8"/>
      <name val="Calibri"/>
      <family val="2"/>
      <scheme val="minor"/>
    </font>
    <font>
      <b/>
      <sz val="10"/>
      <color rgb="FF910048"/>
      <name val="Trebuchet MS"/>
      <family val="2"/>
    </font>
    <font>
      <sz val="11"/>
      <color rgb="FF910048"/>
      <name val="Calibri"/>
      <family val="2"/>
      <scheme val="minor"/>
    </font>
    <font>
      <sz val="10"/>
      <color rgb="FF910048"/>
      <name val="Trebuchet MS"/>
      <family val="2"/>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003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2" fillId="0" borderId="0" applyFont="0" applyFill="0" applyBorder="0" applyAlignment="0" applyProtection="0"/>
  </cellStyleXfs>
  <cellXfs count="34">
    <xf numFmtId="0" fontId="0" fillId="0" borderId="0" xfId="0"/>
    <xf numFmtId="4" fontId="0" fillId="0" borderId="0" xfId="0" applyNumberFormat="1"/>
    <xf numFmtId="3" fontId="0" fillId="0" borderId="0" xfId="0" applyNumberFormat="1"/>
    <xf numFmtId="0" fontId="0" fillId="0" borderId="0" xfId="0"/>
    <xf numFmtId="4" fontId="0" fillId="0" borderId="1" xfId="0" applyNumberFormat="1" applyBorder="1"/>
    <xf numFmtId="4" fontId="0" fillId="0" borderId="2" xfId="0" applyNumberFormat="1" applyBorder="1"/>
    <xf numFmtId="0" fontId="3" fillId="4" borderId="1" xfId="0" applyFont="1" applyFill="1" applyBorder="1" applyAlignment="1">
      <alignment horizontal="center" vertical="center" wrapText="1"/>
    </xf>
    <xf numFmtId="0" fontId="1" fillId="0" borderId="1" xfId="0" quotePrefix="1" applyNumberFormat="1" applyFont="1" applyBorder="1"/>
    <xf numFmtId="0" fontId="1" fillId="0" borderId="1" xfId="0" applyNumberFormat="1" applyFont="1" applyBorder="1"/>
    <xf numFmtId="3" fontId="0" fillId="0" borderId="1" xfId="0" applyNumberFormat="1" applyBorder="1"/>
    <xf numFmtId="4" fontId="4" fillId="0" borderId="3" xfId="0" applyNumberFormat="1" applyFont="1" applyBorder="1"/>
    <xf numFmtId="0" fontId="5" fillId="0" borderId="0" xfId="0" applyFont="1"/>
    <xf numFmtId="0" fontId="6" fillId="0" borderId="0" xfId="0" applyFont="1"/>
    <xf numFmtId="0" fontId="7" fillId="0" borderId="0" xfId="0" applyFont="1"/>
    <xf numFmtId="4" fontId="8" fillId="0" borderId="0" xfId="0" applyNumberFormat="1" applyFont="1"/>
    <xf numFmtId="3" fontId="7" fillId="0" borderId="0" xfId="0" applyNumberFormat="1" applyFont="1"/>
    <xf numFmtId="0" fontId="8" fillId="0" borderId="0" xfId="0" applyFont="1"/>
    <xf numFmtId="0" fontId="9" fillId="0" borderId="0" xfId="0" applyFont="1" applyBorder="1" applyAlignment="1">
      <alignment horizontal="center"/>
    </xf>
    <xf numFmtId="0" fontId="10" fillId="0" borderId="0" xfId="0" applyFont="1"/>
    <xf numFmtId="49" fontId="11" fillId="0" borderId="1" xfId="0" applyNumberFormat="1" applyFont="1" applyBorder="1"/>
    <xf numFmtId="4" fontId="2" fillId="2" borderId="1" xfId="0" applyNumberFormat="1" applyFont="1" applyFill="1" applyBorder="1"/>
    <xf numFmtId="4" fontId="2" fillId="3" borderId="2" xfId="0" applyNumberFormat="1" applyFont="1" applyFill="1" applyBorder="1" applyProtection="1">
      <protection locked="0"/>
    </xf>
    <xf numFmtId="2" fontId="2" fillId="3" borderId="1" xfId="0" applyNumberFormat="1" applyFont="1" applyFill="1" applyBorder="1" applyProtection="1">
      <protection locked="0"/>
    </xf>
    <xf numFmtId="0" fontId="0" fillId="0" borderId="1" xfId="0" applyBorder="1" applyAlignment="1">
      <alignment vertical="center" wrapText="1"/>
    </xf>
    <xf numFmtId="0" fontId="1" fillId="0" borderId="1" xfId="0" applyFont="1" applyBorder="1"/>
    <xf numFmtId="0" fontId="1" fillId="0" borderId="1" xfId="0" applyFont="1" applyFill="1" applyBorder="1"/>
    <xf numFmtId="9" fontId="0" fillId="0" borderId="1" xfId="1" applyFont="1" applyBorder="1"/>
    <xf numFmtId="4" fontId="0" fillId="0" borderId="0" xfId="0" applyNumberFormat="1" applyFill="1" applyBorder="1"/>
    <xf numFmtId="0" fontId="13" fillId="0" borderId="0" xfId="0" applyFont="1" applyAlignment="1">
      <alignment horizontal="left"/>
    </xf>
    <xf numFmtId="0" fontId="15" fillId="0" borderId="0" xfId="0" applyFont="1"/>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4" fillId="0" borderId="5" xfId="0" applyFont="1" applyBorder="1" applyAlignment="1"/>
    <xf numFmtId="0" fontId="14" fillId="0" borderId="6" xfId="0" applyFont="1" applyBorder="1" applyAlignment="1"/>
  </cellXfs>
  <cellStyles count="2">
    <cellStyle name="Normal" xfId="0" builtinId="0"/>
    <cellStyle name="Porcentaje" xfId="1" builtinId="5"/>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28575</xdr:colOff>
      <xdr:row>22</xdr:row>
      <xdr:rowOff>9525</xdr:rowOff>
    </xdr:from>
    <xdr:to>
      <xdr:col>10</xdr:col>
      <xdr:colOff>0</xdr:colOff>
      <xdr:row>33</xdr:row>
      <xdr:rowOff>57151</xdr:rowOff>
    </xdr:to>
    <xdr:sp macro="" textlink="">
      <xdr:nvSpPr>
        <xdr:cNvPr id="3" name="CuadroTexto 2">
          <a:extLst>
            <a:ext uri="{FF2B5EF4-FFF2-40B4-BE49-F238E27FC236}">
              <a16:creationId xmlns:a16="http://schemas.microsoft.com/office/drawing/2014/main" id="{57801010-CC6C-4E35-BBA4-E8B75B35C06F}"/>
            </a:ext>
          </a:extLst>
        </xdr:cNvPr>
        <xdr:cNvSpPr txBox="1"/>
      </xdr:nvSpPr>
      <xdr:spPr>
        <a:xfrm>
          <a:off x="209550" y="4972050"/>
          <a:ext cx="10934700" cy="2143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4" name="Text Box 2">
          <a:extLst>
            <a:ext uri="{FF2B5EF4-FFF2-40B4-BE49-F238E27FC236}">
              <a16:creationId xmlns:a16="http://schemas.microsoft.com/office/drawing/2014/main" id="{669E51B2-5477-47F9-9EC7-0B1A77B8DC2F}"/>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EXP.AÑO/LIC/0083:</a:t>
          </a:r>
          <a:r>
            <a:rPr lang="es-ES" sz="1100">
              <a:effectLst/>
              <a:latin typeface="+mn-lt"/>
              <a:ea typeface="+mn-ea"/>
              <a:cs typeface="+mn-cs"/>
            </a:rPr>
            <a:t> </a:t>
          </a:r>
          <a:r>
            <a:rPr lang="es-ES" sz="1100" b="1">
              <a:effectLst/>
              <a:latin typeface="+mn-lt"/>
              <a:ea typeface="+mn-ea"/>
              <a:cs typeface="+mn-cs"/>
            </a:rPr>
            <a:t>“</a:t>
          </a:r>
          <a:endParaRPr lang="es-ES" sz="1100" b="0" i="0" u="none" strike="noStrike" baseline="0">
            <a:latin typeface="+mn-lt"/>
            <a:ea typeface="+mn-ea"/>
            <a:cs typeface="+mn-cs"/>
          </a:endParaRPr>
        </a:p>
        <a:p>
          <a:r>
            <a:rPr lang="es-ES" sz="1100" b="0" i="0" u="none" strike="noStrike" baseline="0">
              <a:latin typeface="+mn-lt"/>
              <a:ea typeface="+mn-ea"/>
              <a:cs typeface="+mn-cs"/>
            </a:rPr>
            <a:t> </a:t>
          </a:r>
          <a:r>
            <a:rPr lang="es-ES" sz="1100" b="1" i="0" u="none" strike="noStrike" baseline="0">
              <a:latin typeface="+mn-lt"/>
              <a:ea typeface="+mn-ea"/>
              <a:cs typeface="+mn-cs"/>
            </a:rPr>
            <a:t>“SUMINISTRO DE IMPLANTES PARA HUESOS Y CARTILAGOS PARA EL HOSPITAL EGARSAT, MUTUA COLABORADORA CON LA SEGURIDAD SOCIAL Nº276</a:t>
          </a:r>
          <a:r>
            <a:rPr lang="es-ES" sz="1100" b="1">
              <a:effectLst/>
              <a:latin typeface="+mn-lt"/>
              <a:ea typeface="+mn-ea"/>
              <a:cs typeface="+mn-cs"/>
            </a:rPr>
            <a:t>.”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27</xdr:row>
      <xdr:rowOff>161925</xdr:rowOff>
    </xdr:from>
    <xdr:to>
      <xdr:col>10</xdr:col>
      <xdr:colOff>0</xdr:colOff>
      <xdr:row>37</xdr:row>
      <xdr:rowOff>57150</xdr:rowOff>
    </xdr:to>
    <xdr:sp macro="" textlink="">
      <xdr:nvSpPr>
        <xdr:cNvPr id="3" name="CuadroTexto 2">
          <a:extLst>
            <a:ext uri="{FF2B5EF4-FFF2-40B4-BE49-F238E27FC236}">
              <a16:creationId xmlns:a16="http://schemas.microsoft.com/office/drawing/2014/main" id="{7BE2EBCC-5780-4F56-B4B6-DA54BF43C94E}"/>
            </a:ext>
          </a:extLst>
        </xdr:cNvPr>
        <xdr:cNvSpPr txBox="1"/>
      </xdr:nvSpPr>
      <xdr:spPr>
        <a:xfrm>
          <a:off x="0" y="6076950"/>
          <a:ext cx="11249025" cy="1800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0953750" cy="1752600"/>
    <xdr:sp macro="" textlink="">
      <xdr:nvSpPr>
        <xdr:cNvPr id="4" name="Text Box 2">
          <a:extLst>
            <a:ext uri="{FF2B5EF4-FFF2-40B4-BE49-F238E27FC236}">
              <a16:creationId xmlns:a16="http://schemas.microsoft.com/office/drawing/2014/main" id="{8DF667FA-4E60-4044-A68F-2D14BB25ED89}"/>
            </a:ext>
          </a:extLst>
        </xdr:cNvPr>
        <xdr:cNvSpPr txBox="1">
          <a:spLocks noChangeArrowheads="1"/>
        </xdr:cNvSpPr>
      </xdr:nvSpPr>
      <xdr:spPr bwMode="auto">
        <a:xfrm>
          <a:off x="266700" y="809625"/>
          <a:ext cx="10953750" cy="1752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EXP.AÑO/LIC/0083:</a:t>
          </a:r>
          <a:r>
            <a:rPr lang="es-ES" sz="1100">
              <a:effectLst/>
              <a:latin typeface="+mn-lt"/>
              <a:ea typeface="+mn-ea"/>
              <a:cs typeface="+mn-cs"/>
            </a:rPr>
            <a:t> </a:t>
          </a:r>
          <a:r>
            <a:rPr lang="es-ES" sz="1100" b="1">
              <a:effectLst/>
              <a:latin typeface="+mn-lt"/>
              <a:ea typeface="+mn-ea"/>
              <a:cs typeface="+mn-cs"/>
            </a:rPr>
            <a:t>“</a:t>
          </a:r>
          <a:endParaRPr lang="es-ES" sz="1100" b="0" i="0" u="none" strike="noStrike" baseline="0">
            <a:latin typeface="+mn-lt"/>
            <a:ea typeface="+mn-ea"/>
            <a:cs typeface="+mn-cs"/>
          </a:endParaRPr>
        </a:p>
        <a:p>
          <a:r>
            <a:rPr lang="es-ES" sz="1100" b="0" i="0" u="none" strike="noStrike" baseline="0">
              <a:latin typeface="+mn-lt"/>
              <a:ea typeface="+mn-ea"/>
              <a:cs typeface="+mn-cs"/>
            </a:rPr>
            <a:t> </a:t>
          </a:r>
          <a:r>
            <a:rPr lang="es-ES" sz="1100" b="1" i="0" u="none" strike="noStrike" baseline="0">
              <a:latin typeface="+mn-lt"/>
              <a:ea typeface="+mn-ea"/>
              <a:cs typeface="+mn-cs"/>
            </a:rPr>
            <a:t>“SUMINISTRO DE IMPLANTES PARA HUESOS Y CARTILAGOS PARA EL HOSPITAL EGARSAT, MUTUA COLABORADORA CON LA SEGURIDAD SOCIAL Nº276</a:t>
          </a:r>
          <a:r>
            <a:rPr lang="es-ES" sz="1100" b="1">
              <a:effectLst/>
              <a:latin typeface="+mn-lt"/>
              <a:ea typeface="+mn-ea"/>
              <a:cs typeface="+mn-cs"/>
            </a:rPr>
            <a:t>.”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xdr:col>
      <xdr:colOff>0</xdr:colOff>
      <xdr:row>26</xdr:row>
      <xdr:rowOff>0</xdr:rowOff>
    </xdr:from>
    <xdr:to>
      <xdr:col>10</xdr:col>
      <xdr:colOff>0</xdr:colOff>
      <xdr:row>36</xdr:row>
      <xdr:rowOff>180975</xdr:rowOff>
    </xdr:to>
    <xdr:sp macro="" textlink="">
      <xdr:nvSpPr>
        <xdr:cNvPr id="3" name="CuadroTexto 2">
          <a:extLst>
            <a:ext uri="{FF2B5EF4-FFF2-40B4-BE49-F238E27FC236}">
              <a16:creationId xmlns:a16="http://schemas.microsoft.com/office/drawing/2014/main" id="{861C91AB-8CDD-468B-A246-DE27EC262483}"/>
            </a:ext>
          </a:extLst>
        </xdr:cNvPr>
        <xdr:cNvSpPr txBox="1"/>
      </xdr:nvSpPr>
      <xdr:spPr>
        <a:xfrm>
          <a:off x="219075" y="5724525"/>
          <a:ext cx="10801350" cy="2085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1</xdr:colOff>
      <xdr:row>4</xdr:row>
      <xdr:rowOff>0</xdr:rowOff>
    </xdr:from>
    <xdr:ext cx="11268074" cy="1685925"/>
    <xdr:sp macro="" textlink="">
      <xdr:nvSpPr>
        <xdr:cNvPr id="4" name="Text Box 2">
          <a:extLst>
            <a:ext uri="{FF2B5EF4-FFF2-40B4-BE49-F238E27FC236}">
              <a16:creationId xmlns:a16="http://schemas.microsoft.com/office/drawing/2014/main" id="{23CF8443-3698-4FDA-9240-ED2D3E6EEC75}"/>
            </a:ext>
          </a:extLst>
        </xdr:cNvPr>
        <xdr:cNvSpPr txBox="1">
          <a:spLocks noChangeArrowheads="1"/>
        </xdr:cNvSpPr>
      </xdr:nvSpPr>
      <xdr:spPr bwMode="auto">
        <a:xfrm>
          <a:off x="219076" y="809625"/>
          <a:ext cx="11268074" cy="1685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EXP.AÑO/LIC/0083:</a:t>
          </a:r>
          <a:r>
            <a:rPr lang="es-ES" sz="1100">
              <a:effectLst/>
              <a:latin typeface="+mn-lt"/>
              <a:ea typeface="+mn-ea"/>
              <a:cs typeface="+mn-cs"/>
            </a:rPr>
            <a:t> </a:t>
          </a:r>
          <a:r>
            <a:rPr lang="es-ES" sz="1100" b="1">
              <a:effectLst/>
              <a:latin typeface="+mn-lt"/>
              <a:ea typeface="+mn-ea"/>
              <a:cs typeface="+mn-cs"/>
            </a:rPr>
            <a:t>“</a:t>
          </a:r>
          <a:endParaRPr lang="es-ES" sz="1100" b="0" i="0" u="none" strike="noStrike" baseline="0">
            <a:latin typeface="+mn-lt"/>
            <a:ea typeface="+mn-ea"/>
            <a:cs typeface="+mn-cs"/>
          </a:endParaRPr>
        </a:p>
        <a:p>
          <a:r>
            <a:rPr lang="es-ES" sz="1100" b="0" i="0" u="none" strike="noStrike" baseline="0">
              <a:latin typeface="+mn-lt"/>
              <a:ea typeface="+mn-ea"/>
              <a:cs typeface="+mn-cs"/>
            </a:rPr>
            <a:t> </a:t>
          </a:r>
          <a:r>
            <a:rPr lang="es-ES" sz="1100" b="1" i="0" u="none" strike="noStrike" baseline="0">
              <a:latin typeface="+mn-lt"/>
              <a:ea typeface="+mn-ea"/>
              <a:cs typeface="+mn-cs"/>
            </a:rPr>
            <a:t>“SUMINISTRO DE IMPLANTES PARA HUESOS Y CARTILAGOS PARA EL HOSPITAL EGARSAT, MUTUA COLABORADORA CON LA SEGURIDAD SOCIAL Nº276</a:t>
          </a:r>
          <a:r>
            <a:rPr lang="es-ES" sz="1100" b="1">
              <a:effectLst/>
              <a:latin typeface="+mn-lt"/>
              <a:ea typeface="+mn-ea"/>
              <a:cs typeface="+mn-cs"/>
            </a:rPr>
            <a:t>.”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28</xdr:row>
      <xdr:rowOff>161925</xdr:rowOff>
    </xdr:from>
    <xdr:to>
      <xdr:col>10</xdr:col>
      <xdr:colOff>0</xdr:colOff>
      <xdr:row>38</xdr:row>
      <xdr:rowOff>24848</xdr:rowOff>
    </xdr:to>
    <xdr:sp macro="" textlink="">
      <xdr:nvSpPr>
        <xdr:cNvPr id="2" name="CuadroTexto 1">
          <a:extLst>
            <a:ext uri="{FF2B5EF4-FFF2-40B4-BE49-F238E27FC236}">
              <a16:creationId xmlns:a16="http://schemas.microsoft.com/office/drawing/2014/main" id="{EF2D9216-DE6E-482C-A4BC-8732C29EAB59}"/>
            </a:ext>
          </a:extLst>
        </xdr:cNvPr>
        <xdr:cNvSpPr txBox="1"/>
      </xdr:nvSpPr>
      <xdr:spPr>
        <a:xfrm>
          <a:off x="0" y="6241360"/>
          <a:ext cx="11256065" cy="17679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849100" cy="1752600"/>
    <xdr:sp macro="" textlink="">
      <xdr:nvSpPr>
        <xdr:cNvPr id="3" name="Text Box 2">
          <a:extLst>
            <a:ext uri="{FF2B5EF4-FFF2-40B4-BE49-F238E27FC236}">
              <a16:creationId xmlns:a16="http://schemas.microsoft.com/office/drawing/2014/main" id="{15E0FC80-3FAE-4456-B98A-E97A6A36BF2F}"/>
            </a:ext>
          </a:extLst>
        </xdr:cNvPr>
        <xdr:cNvSpPr txBox="1">
          <a:spLocks noChangeArrowheads="1"/>
        </xdr:cNvSpPr>
      </xdr:nvSpPr>
      <xdr:spPr bwMode="auto">
        <a:xfrm>
          <a:off x="276225" y="771525"/>
          <a:ext cx="11849100" cy="1752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EXP.AÑO/LIC/0083:</a:t>
          </a:r>
          <a:r>
            <a:rPr lang="es-ES" sz="1100">
              <a:effectLst/>
              <a:latin typeface="+mn-lt"/>
              <a:ea typeface="+mn-ea"/>
              <a:cs typeface="+mn-cs"/>
            </a:rPr>
            <a:t> </a:t>
          </a:r>
          <a:r>
            <a:rPr lang="es-ES" sz="1100" b="1">
              <a:effectLst/>
              <a:latin typeface="+mn-lt"/>
              <a:ea typeface="+mn-ea"/>
              <a:cs typeface="+mn-cs"/>
            </a:rPr>
            <a:t>“</a:t>
          </a:r>
          <a:endParaRPr lang="es-ES" sz="1100" b="0" i="0" u="none" strike="noStrike" baseline="0">
            <a:latin typeface="+mn-lt"/>
            <a:ea typeface="+mn-ea"/>
            <a:cs typeface="+mn-cs"/>
          </a:endParaRPr>
        </a:p>
        <a:p>
          <a:r>
            <a:rPr lang="es-ES" sz="1100" b="0" i="0" u="none" strike="noStrike" baseline="0">
              <a:latin typeface="+mn-lt"/>
              <a:ea typeface="+mn-ea"/>
              <a:cs typeface="+mn-cs"/>
            </a:rPr>
            <a:t> </a:t>
          </a:r>
          <a:r>
            <a:rPr lang="es-ES" sz="1100" b="1" i="0" u="none" strike="noStrike" baseline="0">
              <a:latin typeface="+mn-lt"/>
              <a:ea typeface="+mn-ea"/>
              <a:cs typeface="+mn-cs"/>
            </a:rPr>
            <a:t>“SUMINISTRO DE IMPLANTES PARA HUESOS Y CARTILAGOS PARA EL HOSPITAL EGARSAT, MUTUA COLABORADORA CON LA SEGURIDAD SOCIAL Nº276.”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26</xdr:row>
      <xdr:rowOff>161925</xdr:rowOff>
    </xdr:from>
    <xdr:to>
      <xdr:col>10</xdr:col>
      <xdr:colOff>0</xdr:colOff>
      <xdr:row>36</xdr:row>
      <xdr:rowOff>19050</xdr:rowOff>
    </xdr:to>
    <xdr:sp macro="" textlink="">
      <xdr:nvSpPr>
        <xdr:cNvPr id="2" name="CuadroTexto 1">
          <a:extLst>
            <a:ext uri="{FF2B5EF4-FFF2-40B4-BE49-F238E27FC236}">
              <a16:creationId xmlns:a16="http://schemas.microsoft.com/office/drawing/2014/main" id="{B1F61750-64EF-4DA3-A995-554D85CC9CFC}"/>
            </a:ext>
          </a:extLst>
        </xdr:cNvPr>
        <xdr:cNvSpPr txBox="1"/>
      </xdr:nvSpPr>
      <xdr:spPr>
        <a:xfrm>
          <a:off x="0" y="6648450"/>
          <a:ext cx="11382375" cy="176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106150" cy="1752600"/>
    <xdr:sp macro="" textlink="">
      <xdr:nvSpPr>
        <xdr:cNvPr id="3" name="Text Box 2">
          <a:extLst>
            <a:ext uri="{FF2B5EF4-FFF2-40B4-BE49-F238E27FC236}">
              <a16:creationId xmlns:a16="http://schemas.microsoft.com/office/drawing/2014/main" id="{1E135330-E47B-409B-B9CC-D5296D869DCD}"/>
            </a:ext>
          </a:extLst>
        </xdr:cNvPr>
        <xdr:cNvSpPr txBox="1">
          <a:spLocks noChangeArrowheads="1"/>
        </xdr:cNvSpPr>
      </xdr:nvSpPr>
      <xdr:spPr bwMode="auto">
        <a:xfrm>
          <a:off x="266700" y="809625"/>
          <a:ext cx="11106150" cy="1752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EXP.AÑO/LIC/0083:</a:t>
          </a:r>
          <a:r>
            <a:rPr lang="es-ES" sz="1100">
              <a:effectLst/>
              <a:latin typeface="+mn-lt"/>
              <a:ea typeface="+mn-ea"/>
              <a:cs typeface="+mn-cs"/>
            </a:rPr>
            <a:t> </a:t>
          </a:r>
          <a:r>
            <a:rPr lang="es-ES" sz="1100" b="1">
              <a:effectLst/>
              <a:latin typeface="+mn-lt"/>
              <a:ea typeface="+mn-ea"/>
              <a:cs typeface="+mn-cs"/>
            </a:rPr>
            <a:t>“</a:t>
          </a:r>
          <a:endParaRPr lang="es-ES" sz="1100" b="0" i="0" u="none" strike="noStrike" baseline="0">
            <a:latin typeface="+mn-lt"/>
            <a:ea typeface="+mn-ea"/>
            <a:cs typeface="+mn-cs"/>
          </a:endParaRPr>
        </a:p>
        <a:p>
          <a:r>
            <a:rPr lang="es-ES" sz="1100" b="0" i="0" u="none" strike="noStrike" baseline="0">
              <a:latin typeface="+mn-lt"/>
              <a:ea typeface="+mn-ea"/>
              <a:cs typeface="+mn-cs"/>
            </a:rPr>
            <a:t> </a:t>
          </a:r>
          <a:r>
            <a:rPr lang="es-ES" sz="1100" b="1" i="0" u="none" strike="noStrike" baseline="0">
              <a:latin typeface="+mn-lt"/>
              <a:ea typeface="+mn-ea"/>
              <a:cs typeface="+mn-cs"/>
            </a:rPr>
            <a:t>“SUMINISTRO DE IMPLANTES PARA HUESOS Y CARTILAGOS PARA EL HOSPITAL EGARSAT, MUTUA COLABORADORA CON LA SEGURIDAD SOCIAL Nº276</a:t>
          </a:r>
          <a:r>
            <a:rPr lang="es-ES" sz="1100" b="1">
              <a:effectLst/>
              <a:latin typeface="+mn-lt"/>
              <a:ea typeface="+mn-ea"/>
              <a:cs typeface="+mn-cs"/>
            </a:rPr>
            <a:t>.”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1"/>
  <sheetViews>
    <sheetView showGridLines="0" zoomScaleNormal="100" workbookViewId="0">
      <selection activeCell="H19" sqref="H19"/>
    </sheetView>
  </sheetViews>
  <sheetFormatPr baseColWidth="10" defaultRowHeight="15" x14ac:dyDescent="0.25"/>
  <cols>
    <col min="1" max="1" width="2.7109375" style="3" bestFit="1" customWidth="1"/>
    <col min="2" max="2" width="12.140625" customWidth="1"/>
    <col min="3" max="3" width="69.5703125" customWidth="1"/>
    <col min="4" max="4" width="15" bestFit="1" customWidth="1"/>
    <col min="5" max="5" width="12.7109375" bestFit="1" customWidth="1"/>
    <col min="6" max="6" width="8.28515625" bestFit="1" customWidth="1"/>
    <col min="7" max="7" width="7.7109375" bestFit="1" customWidth="1"/>
    <col min="8" max="8" width="13.85546875" bestFit="1" customWidth="1"/>
    <col min="9" max="9" width="11" bestFit="1" customWidth="1"/>
    <col min="10" max="10" width="14.140625" style="3" bestFit="1" customWidth="1"/>
  </cols>
  <sheetData>
    <row r="1" spans="2:12" ht="15.75" x14ac:dyDescent="0.3">
      <c r="B1" s="12" t="s">
        <v>3</v>
      </c>
      <c r="C1" s="13"/>
      <c r="D1" s="15"/>
      <c r="E1" s="15"/>
      <c r="F1" s="15"/>
      <c r="G1" s="15"/>
    </row>
    <row r="2" spans="2:12" ht="16.5" thickBot="1" x14ac:dyDescent="0.35">
      <c r="B2" s="13"/>
      <c r="C2" s="16"/>
      <c r="D2" s="15"/>
      <c r="E2" s="15"/>
      <c r="F2" s="15"/>
      <c r="G2" s="15"/>
    </row>
    <row r="3" spans="2:12" ht="15.75" thickBot="1" x14ac:dyDescent="0.3">
      <c r="B3" s="30" t="s">
        <v>4</v>
      </c>
      <c r="C3" s="31"/>
      <c r="D3" s="31"/>
      <c r="E3" s="31"/>
      <c r="F3" s="31"/>
      <c r="G3" s="31"/>
      <c r="H3" s="32"/>
      <c r="I3" s="32"/>
      <c r="J3" s="33"/>
      <c r="L3" s="11"/>
    </row>
    <row r="4" spans="2:12" ht="15.75" x14ac:dyDescent="0.3">
      <c r="B4" s="17"/>
      <c r="C4" s="17"/>
      <c r="D4" s="17"/>
      <c r="E4" s="17"/>
      <c r="F4" s="17"/>
      <c r="G4" s="17"/>
      <c r="L4" s="18"/>
    </row>
    <row r="5" spans="2:12" ht="15.75" x14ac:dyDescent="0.3">
      <c r="B5" s="16"/>
      <c r="C5" s="16"/>
      <c r="D5" s="14"/>
      <c r="E5" s="16"/>
      <c r="F5" s="16"/>
      <c r="G5" s="14"/>
    </row>
    <row r="6" spans="2:12" ht="15.75" x14ac:dyDescent="0.3">
      <c r="B6" s="16"/>
      <c r="C6" s="16"/>
      <c r="D6" s="14"/>
      <c r="E6" s="16"/>
      <c r="F6" s="16"/>
      <c r="G6" s="14"/>
    </row>
    <row r="7" spans="2:12" ht="15.75" x14ac:dyDescent="0.3">
      <c r="B7" s="16"/>
      <c r="C7" s="16"/>
      <c r="D7" s="14"/>
      <c r="E7" s="16"/>
      <c r="F7" s="16"/>
      <c r="G7" s="14"/>
    </row>
    <row r="8" spans="2:12" ht="15.75" x14ac:dyDescent="0.3">
      <c r="B8" s="16"/>
      <c r="C8" s="16"/>
      <c r="D8" s="14"/>
      <c r="E8" s="16"/>
      <c r="F8" s="16"/>
      <c r="G8" s="14"/>
    </row>
    <row r="9" spans="2:12" ht="15.75" x14ac:dyDescent="0.3">
      <c r="B9" s="16"/>
      <c r="C9" s="16"/>
      <c r="D9" s="14"/>
      <c r="E9" s="16"/>
      <c r="F9" s="16"/>
      <c r="G9" s="14"/>
    </row>
    <row r="10" spans="2:12" ht="15.75" x14ac:dyDescent="0.3">
      <c r="B10" s="16"/>
      <c r="C10" s="16"/>
      <c r="D10" s="14"/>
      <c r="E10" s="16"/>
      <c r="F10" s="16"/>
      <c r="G10" s="14"/>
    </row>
    <row r="11" spans="2:12" ht="15.75" x14ac:dyDescent="0.3">
      <c r="B11" s="16"/>
      <c r="C11" s="16"/>
      <c r="D11" s="14"/>
      <c r="E11" s="16"/>
      <c r="F11" s="16"/>
      <c r="G11" s="14"/>
    </row>
    <row r="12" spans="2:12" ht="15.75" x14ac:dyDescent="0.3">
      <c r="B12" s="16"/>
      <c r="C12" s="16"/>
      <c r="D12" s="14"/>
      <c r="E12" s="16"/>
      <c r="F12" s="16"/>
      <c r="G12" s="14"/>
    </row>
    <row r="13" spans="2:12" ht="15.75" x14ac:dyDescent="0.3">
      <c r="B13" s="16"/>
      <c r="C13" s="16"/>
      <c r="D13" s="14"/>
      <c r="E13" s="16"/>
      <c r="F13" s="16"/>
      <c r="G13" s="14"/>
    </row>
    <row r="14" spans="2:12" ht="15.75" x14ac:dyDescent="0.3">
      <c r="B14" s="16"/>
      <c r="C14" s="16"/>
      <c r="D14" s="14"/>
      <c r="E14" s="16"/>
      <c r="F14" s="16"/>
      <c r="G14" s="14"/>
    </row>
    <row r="15" spans="2:12" ht="15.75" x14ac:dyDescent="0.3">
      <c r="B15" s="16"/>
      <c r="C15" s="16"/>
      <c r="D15" s="14"/>
      <c r="E15" s="16"/>
      <c r="F15" s="16"/>
      <c r="G15" s="14"/>
    </row>
    <row r="16" spans="2:12" ht="15.75" x14ac:dyDescent="0.3">
      <c r="B16" s="28" t="s">
        <v>10</v>
      </c>
      <c r="C16" s="16"/>
      <c r="D16" s="14"/>
      <c r="E16" s="16"/>
      <c r="F16" s="16"/>
      <c r="G16" s="14"/>
    </row>
    <row r="18" spans="1:11" ht="60" x14ac:dyDescent="0.25">
      <c r="A18" s="6" t="s">
        <v>6</v>
      </c>
      <c r="B18" s="6" t="s">
        <v>0</v>
      </c>
      <c r="C18" s="6" t="s">
        <v>1</v>
      </c>
      <c r="D18" s="6" t="s">
        <v>34</v>
      </c>
      <c r="E18" s="6" t="s">
        <v>35</v>
      </c>
      <c r="F18" s="6" t="s">
        <v>7</v>
      </c>
      <c r="G18" s="6" t="s">
        <v>2</v>
      </c>
      <c r="H18" s="6" t="s">
        <v>36</v>
      </c>
      <c r="I18" s="6" t="s">
        <v>9</v>
      </c>
      <c r="J18" s="6" t="s">
        <v>8</v>
      </c>
    </row>
    <row r="19" spans="1:11" x14ac:dyDescent="0.25">
      <c r="A19" s="7">
        <v>1</v>
      </c>
      <c r="B19" s="24" t="s">
        <v>12</v>
      </c>
      <c r="C19" s="23" t="s">
        <v>11</v>
      </c>
      <c r="D19" s="9">
        <v>20</v>
      </c>
      <c r="E19" s="4">
        <v>222.28</v>
      </c>
      <c r="F19" s="4">
        <v>4445.6000000000004</v>
      </c>
      <c r="G19" s="26">
        <v>0.1</v>
      </c>
      <c r="H19" s="21"/>
      <c r="I19" s="5">
        <f>D19*H19</f>
        <v>0</v>
      </c>
      <c r="J19" s="5">
        <f t="shared" ref="J19" si="0">I19*(1+G19)</f>
        <v>0</v>
      </c>
      <c r="K19" t="str">
        <f>IF(I19&gt;F19,"error","")</f>
        <v/>
      </c>
    </row>
    <row r="20" spans="1:11" s="3" customFormat="1" ht="17.25" thickBot="1" x14ac:dyDescent="0.4">
      <c r="A20" s="8"/>
      <c r="B20" s="19" t="s">
        <v>5</v>
      </c>
      <c r="C20" s="23" t="s">
        <v>31</v>
      </c>
      <c r="D20" s="9">
        <v>1</v>
      </c>
      <c r="E20" s="4"/>
      <c r="F20" s="4">
        <v>889.12</v>
      </c>
      <c r="G20" s="26">
        <v>0.1</v>
      </c>
      <c r="H20" s="20"/>
      <c r="I20" s="4">
        <v>889.12</v>
      </c>
      <c r="J20" s="4">
        <f t="shared" ref="J20" si="1">I20*(1+G20)</f>
        <v>978.03</v>
      </c>
    </row>
    <row r="21" spans="1:11" ht="15.75" thickBot="1" x14ac:dyDescent="0.3">
      <c r="B21" s="3"/>
      <c r="C21" s="3"/>
      <c r="D21" s="2"/>
      <c r="E21" s="1"/>
      <c r="F21" s="10">
        <f>SUM(F19:F20)</f>
        <v>5334.72</v>
      </c>
      <c r="G21" s="1"/>
      <c r="I21" s="10">
        <f>SUM(I19:I20)</f>
        <v>889.12</v>
      </c>
      <c r="J21" s="10">
        <f>SUM(J19:J20)</f>
        <v>978.03</v>
      </c>
    </row>
  </sheetData>
  <sheetProtection sheet="1" scenarios="1"/>
  <mergeCells count="1">
    <mergeCell ref="B3:J3"/>
  </mergeCells>
  <conditionalFormatting sqref="B21 B19">
    <cfRule type="duplicateValues" dxfId="18" priority="31"/>
  </conditionalFormatting>
  <conditionalFormatting sqref="B20">
    <cfRule type="duplicateValues" dxfId="17" priority="3"/>
  </conditionalFormatting>
  <conditionalFormatting sqref="A19:A20">
    <cfRule type="duplicateValues" dxfId="16" priority="34"/>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5"/>
  <sheetViews>
    <sheetView showGridLines="0" workbookViewId="0">
      <selection activeCell="C21" sqref="C21"/>
    </sheetView>
  </sheetViews>
  <sheetFormatPr baseColWidth="10" defaultColWidth="11.42578125" defaultRowHeight="15" x14ac:dyDescent="0.25"/>
  <cols>
    <col min="1" max="1" width="4" style="3" customWidth="1"/>
    <col min="2" max="2" width="11.42578125" style="3"/>
    <col min="3" max="3" width="72.28515625" style="3" bestFit="1" customWidth="1"/>
    <col min="4" max="4" width="11.28515625" style="3" customWidth="1"/>
    <col min="5" max="6" width="11.42578125" style="3"/>
    <col min="7" max="7" width="8.28515625" style="3" customWidth="1"/>
    <col min="8" max="8" width="11.42578125" style="3"/>
    <col min="9" max="9" width="12.85546875" style="3" customWidth="1"/>
    <col min="10" max="10" width="14.28515625" style="3" customWidth="1"/>
    <col min="11" max="16384" width="11.42578125" style="3"/>
  </cols>
  <sheetData>
    <row r="1" spans="2:10" ht="15.75" x14ac:dyDescent="0.3">
      <c r="B1" s="12" t="s">
        <v>3</v>
      </c>
      <c r="C1" s="13"/>
      <c r="D1" s="15"/>
      <c r="E1" s="15"/>
      <c r="F1" s="15"/>
      <c r="G1" s="15"/>
    </row>
    <row r="2" spans="2:10" ht="16.5" thickBot="1" x14ac:dyDescent="0.35">
      <c r="B2" s="13"/>
      <c r="C2" s="16"/>
      <c r="D2" s="15"/>
      <c r="E2" s="15"/>
      <c r="F2" s="15"/>
      <c r="G2" s="15"/>
    </row>
    <row r="3" spans="2:10" ht="15.75" thickBot="1" x14ac:dyDescent="0.3">
      <c r="B3" s="30" t="s">
        <v>4</v>
      </c>
      <c r="C3" s="31"/>
      <c r="D3" s="31"/>
      <c r="E3" s="31"/>
      <c r="F3" s="31"/>
      <c r="G3" s="31"/>
      <c r="H3" s="32"/>
      <c r="I3" s="32"/>
      <c r="J3" s="33"/>
    </row>
    <row r="4" spans="2:10" ht="15.75" x14ac:dyDescent="0.3">
      <c r="B4" s="17"/>
      <c r="C4" s="17"/>
      <c r="D4" s="17"/>
      <c r="E4" s="17"/>
      <c r="F4" s="17"/>
      <c r="G4" s="17"/>
    </row>
    <row r="5" spans="2:10" ht="15.75" x14ac:dyDescent="0.3">
      <c r="B5" s="16"/>
      <c r="C5" s="16"/>
      <c r="D5" s="14"/>
      <c r="E5" s="16"/>
      <c r="F5" s="16"/>
      <c r="G5" s="14"/>
    </row>
    <row r="6" spans="2:10" ht="15.75" x14ac:dyDescent="0.3">
      <c r="B6" s="16"/>
      <c r="C6" s="16"/>
      <c r="D6" s="14"/>
      <c r="E6" s="16"/>
      <c r="F6" s="16"/>
      <c r="G6" s="14"/>
    </row>
    <row r="7" spans="2:10" ht="15.75" x14ac:dyDescent="0.3">
      <c r="B7" s="16"/>
      <c r="C7" s="16"/>
      <c r="D7" s="14"/>
      <c r="E7" s="16"/>
      <c r="F7" s="16"/>
      <c r="G7" s="14"/>
    </row>
    <row r="8" spans="2:10" ht="15.75" x14ac:dyDescent="0.3">
      <c r="B8" s="16"/>
      <c r="C8" s="16"/>
      <c r="D8" s="14"/>
      <c r="E8" s="16"/>
      <c r="F8" s="16"/>
      <c r="G8" s="14"/>
    </row>
    <row r="9" spans="2:10" ht="15.75" x14ac:dyDescent="0.3">
      <c r="B9" s="16"/>
      <c r="C9" s="16"/>
      <c r="D9" s="14"/>
      <c r="E9" s="16"/>
      <c r="F9" s="16"/>
      <c r="G9" s="14"/>
    </row>
    <row r="10" spans="2:10" ht="15.75" x14ac:dyDescent="0.3">
      <c r="B10" s="16"/>
      <c r="C10" s="16"/>
      <c r="D10" s="14"/>
      <c r="E10" s="16"/>
      <c r="F10" s="16"/>
      <c r="G10" s="14"/>
    </row>
    <row r="11" spans="2:10" ht="15.75" x14ac:dyDescent="0.3">
      <c r="B11" s="16"/>
      <c r="C11" s="16"/>
      <c r="D11" s="14"/>
      <c r="E11" s="16"/>
      <c r="F11" s="16"/>
      <c r="G11" s="14"/>
    </row>
    <row r="12" spans="2:10" ht="15.75" x14ac:dyDescent="0.3">
      <c r="B12" s="16"/>
      <c r="C12" s="16"/>
      <c r="D12" s="14"/>
      <c r="E12" s="16"/>
      <c r="F12" s="16"/>
      <c r="G12" s="14"/>
    </row>
    <row r="13" spans="2:10" ht="15.75" x14ac:dyDescent="0.3">
      <c r="B13" s="16"/>
      <c r="C13" s="16"/>
      <c r="D13" s="14"/>
      <c r="E13" s="16"/>
      <c r="F13" s="16"/>
      <c r="G13" s="14"/>
    </row>
    <row r="14" spans="2:10" ht="15.75" x14ac:dyDescent="0.3">
      <c r="B14" s="16"/>
      <c r="C14" s="16"/>
      <c r="D14" s="14"/>
      <c r="E14" s="16"/>
      <c r="F14" s="16"/>
      <c r="G14" s="14"/>
    </row>
    <row r="15" spans="2:10" ht="15.75" x14ac:dyDescent="0.3">
      <c r="B15" s="29"/>
      <c r="C15" s="16"/>
      <c r="D15" s="14"/>
      <c r="E15" s="16"/>
      <c r="F15" s="16"/>
      <c r="G15" s="14"/>
    </row>
    <row r="16" spans="2:10" ht="15.75" x14ac:dyDescent="0.3">
      <c r="B16" s="28" t="s">
        <v>17</v>
      </c>
      <c r="C16" s="16"/>
      <c r="D16" s="14"/>
      <c r="E16" s="16"/>
      <c r="F16" s="16"/>
      <c r="G16" s="14"/>
    </row>
    <row r="19" spans="1:11" ht="60" x14ac:dyDescent="0.25">
      <c r="A19" s="6" t="s">
        <v>6</v>
      </c>
      <c r="B19" s="6" t="s">
        <v>0</v>
      </c>
      <c r="C19" s="6" t="s">
        <v>1</v>
      </c>
      <c r="D19" s="6" t="s">
        <v>34</v>
      </c>
      <c r="E19" s="6" t="s">
        <v>35</v>
      </c>
      <c r="F19" s="6" t="s">
        <v>7</v>
      </c>
      <c r="G19" s="6" t="s">
        <v>2</v>
      </c>
      <c r="H19" s="6" t="s">
        <v>36</v>
      </c>
      <c r="I19" s="6" t="s">
        <v>9</v>
      </c>
      <c r="J19" s="6" t="s">
        <v>8</v>
      </c>
    </row>
    <row r="20" spans="1:11" x14ac:dyDescent="0.25">
      <c r="A20" s="7">
        <v>1</v>
      </c>
      <c r="B20" s="24" t="s">
        <v>13</v>
      </c>
      <c r="C20" s="23" t="s">
        <v>39</v>
      </c>
      <c r="D20" s="9">
        <v>30</v>
      </c>
      <c r="E20" s="4">
        <v>912.88</v>
      </c>
      <c r="F20" s="4">
        <f>D20*E20</f>
        <v>27386.400000000001</v>
      </c>
      <c r="G20" s="26">
        <v>0.1</v>
      </c>
      <c r="H20" s="21"/>
      <c r="I20" s="5">
        <f>D20*H20</f>
        <v>0</v>
      </c>
      <c r="J20" s="5">
        <f t="shared" ref="J20:J22" si="0">I20*(1+G20)</f>
        <v>0</v>
      </c>
      <c r="K20" s="3" t="str">
        <f>IF(I20&gt;F20,"error","")</f>
        <v/>
      </c>
    </row>
    <row r="21" spans="1:11" x14ac:dyDescent="0.25">
      <c r="A21" s="8">
        <v>2</v>
      </c>
      <c r="B21" s="24" t="s">
        <v>14</v>
      </c>
      <c r="C21" s="23" t="s">
        <v>40</v>
      </c>
      <c r="D21" s="9">
        <v>5</v>
      </c>
      <c r="E21" s="4">
        <v>1461.97</v>
      </c>
      <c r="F21" s="4">
        <f>D21*E21</f>
        <v>7309.85</v>
      </c>
      <c r="G21" s="26">
        <v>0.1</v>
      </c>
      <c r="H21" s="21"/>
      <c r="I21" s="5">
        <f>D21*H21</f>
        <v>0</v>
      </c>
      <c r="J21" s="5">
        <f t="shared" si="0"/>
        <v>0</v>
      </c>
      <c r="K21" s="3" t="str">
        <f>IF(I21&gt;F21,"error","")</f>
        <v/>
      </c>
    </row>
    <row r="22" spans="1:11" x14ac:dyDescent="0.25">
      <c r="A22" s="7">
        <v>3</v>
      </c>
      <c r="B22" s="24" t="s">
        <v>15</v>
      </c>
      <c r="C22" s="23" t="s">
        <v>16</v>
      </c>
      <c r="D22" s="9">
        <v>5</v>
      </c>
      <c r="E22" s="4">
        <v>1449</v>
      </c>
      <c r="F22" s="4">
        <f>D22*E22</f>
        <v>7245</v>
      </c>
      <c r="G22" s="26">
        <v>0.21</v>
      </c>
      <c r="H22" s="21"/>
      <c r="I22" s="5">
        <f>D22*H22</f>
        <v>0</v>
      </c>
      <c r="J22" s="5">
        <f t="shared" si="0"/>
        <v>0</v>
      </c>
      <c r="K22" s="3" t="str">
        <f>IF(I22&gt;F22,"error","")</f>
        <v/>
      </c>
    </row>
    <row r="23" spans="1:11" ht="17.25" thickBot="1" x14ac:dyDescent="0.4">
      <c r="B23" s="19" t="s">
        <v>5</v>
      </c>
      <c r="C23" s="23" t="s">
        <v>31</v>
      </c>
      <c r="D23" s="9">
        <v>1</v>
      </c>
      <c r="E23" s="4"/>
      <c r="F23" s="4">
        <v>8388.25</v>
      </c>
      <c r="G23" s="26">
        <v>0.1</v>
      </c>
      <c r="H23" s="20"/>
      <c r="I23" s="4">
        <v>8388.25</v>
      </c>
      <c r="J23" s="5">
        <f t="shared" ref="J23" si="1">I23*(1+G23)</f>
        <v>9227.08</v>
      </c>
    </row>
    <row r="24" spans="1:11" ht="15.75" thickBot="1" x14ac:dyDescent="0.3">
      <c r="D24" s="2"/>
      <c r="E24" s="1"/>
      <c r="F24" s="10">
        <f>SUM(F20:F23)</f>
        <v>50329.5</v>
      </c>
      <c r="G24" s="1"/>
      <c r="I24" s="10">
        <f>SUM(I20:I23)</f>
        <v>8388.25</v>
      </c>
      <c r="J24" s="10">
        <f>SUM(J20:J23)</f>
        <v>9227.08</v>
      </c>
    </row>
    <row r="25" spans="1:11" x14ac:dyDescent="0.25">
      <c r="J25" s="27"/>
    </row>
  </sheetData>
  <sheetProtection sheet="1" scenarios="1"/>
  <mergeCells count="1">
    <mergeCell ref="B3:J3"/>
  </mergeCells>
  <conditionalFormatting sqref="B24">
    <cfRule type="duplicateValues" dxfId="15" priority="4"/>
  </conditionalFormatting>
  <conditionalFormatting sqref="B23">
    <cfRule type="duplicateValues" dxfId="14" priority="2"/>
  </conditionalFormatting>
  <conditionalFormatting sqref="B20:B22">
    <cfRule type="duplicateValues" dxfId="13" priority="35"/>
  </conditionalFormatting>
  <conditionalFormatting sqref="A20:A22">
    <cfRule type="duplicateValues" dxfId="12" priority="36"/>
  </conditionalFormatting>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5"/>
  <sheetViews>
    <sheetView showGridLines="0" workbookViewId="0">
      <selection activeCell="C23" sqref="C23"/>
    </sheetView>
  </sheetViews>
  <sheetFormatPr baseColWidth="10" defaultColWidth="11.42578125" defaultRowHeight="15" x14ac:dyDescent="0.25"/>
  <cols>
    <col min="1" max="1" width="3.28515625" style="3" customWidth="1"/>
    <col min="2" max="2" width="11.42578125" style="3"/>
    <col min="3" max="3" width="68.140625" style="3" customWidth="1"/>
    <col min="4" max="4" width="12.7109375" style="3" customWidth="1"/>
    <col min="5" max="6" width="11.42578125" style="3"/>
    <col min="7" max="7" width="8.28515625" style="3" customWidth="1"/>
    <col min="8" max="8" width="11.42578125" style="3"/>
    <col min="9" max="9" width="12.85546875" style="3" customWidth="1"/>
    <col min="10" max="10" width="14.28515625" style="3" customWidth="1"/>
    <col min="11" max="16384" width="11.42578125" style="3"/>
  </cols>
  <sheetData>
    <row r="1" spans="2:10" ht="15.75" x14ac:dyDescent="0.3">
      <c r="B1" s="12" t="s">
        <v>3</v>
      </c>
      <c r="C1" s="13"/>
      <c r="D1" s="15"/>
      <c r="E1" s="15"/>
      <c r="F1" s="15"/>
      <c r="G1" s="15"/>
    </row>
    <row r="2" spans="2:10" ht="16.5" thickBot="1" x14ac:dyDescent="0.35">
      <c r="B2" s="13"/>
      <c r="C2" s="16"/>
      <c r="D2" s="15"/>
      <c r="E2" s="15"/>
      <c r="F2" s="15"/>
      <c r="G2" s="15"/>
    </row>
    <row r="3" spans="2:10" ht="15.75" thickBot="1" x14ac:dyDescent="0.3">
      <c r="B3" s="30" t="s">
        <v>4</v>
      </c>
      <c r="C3" s="31"/>
      <c r="D3" s="31"/>
      <c r="E3" s="31"/>
      <c r="F3" s="31"/>
      <c r="G3" s="31"/>
      <c r="H3" s="32"/>
      <c r="I3" s="32"/>
      <c r="J3" s="33"/>
    </row>
    <row r="4" spans="2:10" ht="15.75" x14ac:dyDescent="0.3">
      <c r="B4" s="17"/>
      <c r="C4" s="17"/>
      <c r="D4" s="17"/>
      <c r="E4" s="17"/>
      <c r="F4" s="17"/>
      <c r="G4" s="17"/>
    </row>
    <row r="5" spans="2:10" ht="15.75" x14ac:dyDescent="0.3">
      <c r="B5" s="16"/>
      <c r="C5" s="16"/>
      <c r="D5" s="14"/>
      <c r="E5" s="16"/>
      <c r="F5" s="16"/>
      <c r="G5" s="14"/>
    </row>
    <row r="6" spans="2:10" ht="15.75" x14ac:dyDescent="0.3">
      <c r="B6" s="16"/>
      <c r="C6" s="16"/>
      <c r="D6" s="14"/>
      <c r="E6" s="16"/>
      <c r="F6" s="16"/>
      <c r="G6" s="14"/>
    </row>
    <row r="7" spans="2:10" ht="15.75" x14ac:dyDescent="0.3">
      <c r="B7" s="16"/>
      <c r="C7" s="16"/>
      <c r="D7" s="14"/>
      <c r="E7" s="16"/>
      <c r="F7" s="16"/>
      <c r="G7" s="14"/>
    </row>
    <row r="8" spans="2:10" ht="15.75" x14ac:dyDescent="0.3">
      <c r="B8" s="16"/>
      <c r="C8" s="16"/>
      <c r="D8" s="14"/>
      <c r="E8" s="16"/>
      <c r="F8" s="16"/>
      <c r="G8" s="14"/>
    </row>
    <row r="9" spans="2:10" ht="15.75" x14ac:dyDescent="0.3">
      <c r="B9" s="16"/>
      <c r="C9" s="16"/>
      <c r="D9" s="14"/>
      <c r="E9" s="16"/>
      <c r="F9" s="16"/>
      <c r="G9" s="14"/>
    </row>
    <row r="10" spans="2:10" ht="15.75" x14ac:dyDescent="0.3">
      <c r="B10" s="16"/>
      <c r="C10" s="16"/>
      <c r="D10" s="14"/>
      <c r="E10" s="16"/>
      <c r="F10" s="16"/>
      <c r="G10" s="14"/>
    </row>
    <row r="11" spans="2:10" ht="15.75" x14ac:dyDescent="0.3">
      <c r="B11" s="16"/>
      <c r="C11" s="16"/>
      <c r="D11" s="14"/>
      <c r="E11" s="16"/>
      <c r="F11" s="16"/>
      <c r="G11" s="14"/>
    </row>
    <row r="12" spans="2:10" ht="15.75" x14ac:dyDescent="0.3">
      <c r="B12" s="16"/>
      <c r="C12" s="16"/>
      <c r="D12" s="14"/>
      <c r="E12" s="16"/>
      <c r="F12" s="16"/>
      <c r="G12" s="14"/>
    </row>
    <row r="13" spans="2:10" ht="15.75" x14ac:dyDescent="0.3">
      <c r="B13" s="16"/>
      <c r="C13" s="16"/>
      <c r="D13" s="14"/>
      <c r="E13" s="16"/>
      <c r="F13" s="16"/>
      <c r="G13" s="14"/>
    </row>
    <row r="14" spans="2:10" ht="15.75" x14ac:dyDescent="0.3">
      <c r="B14" s="16"/>
      <c r="C14" s="16"/>
      <c r="D14" s="14"/>
      <c r="E14" s="16"/>
      <c r="F14" s="16"/>
      <c r="G14" s="14"/>
    </row>
    <row r="15" spans="2:10" ht="15.75" x14ac:dyDescent="0.3">
      <c r="B15" s="16"/>
      <c r="C15" s="16"/>
      <c r="D15" s="14"/>
      <c r="E15" s="16"/>
      <c r="F15" s="16"/>
      <c r="G15" s="14"/>
    </row>
    <row r="16" spans="2:10" ht="15.75" x14ac:dyDescent="0.3">
      <c r="B16" s="28" t="s">
        <v>46</v>
      </c>
      <c r="C16" s="16"/>
      <c r="D16" s="14"/>
      <c r="E16" s="16"/>
      <c r="F16" s="16"/>
      <c r="G16" s="14"/>
    </row>
    <row r="19" spans="1:11" ht="60" x14ac:dyDescent="0.25">
      <c r="A19" s="6" t="s">
        <v>6</v>
      </c>
      <c r="B19" s="6" t="s">
        <v>0</v>
      </c>
      <c r="C19" s="6" t="s">
        <v>1</v>
      </c>
      <c r="D19" s="6" t="s">
        <v>34</v>
      </c>
      <c r="E19" s="6" t="s">
        <v>35</v>
      </c>
      <c r="F19" s="6" t="s">
        <v>7</v>
      </c>
      <c r="G19" s="6" t="s">
        <v>2</v>
      </c>
      <c r="H19" s="6" t="s">
        <v>36</v>
      </c>
      <c r="I19" s="6" t="s">
        <v>9</v>
      </c>
      <c r="J19" s="6" t="s">
        <v>8</v>
      </c>
    </row>
    <row r="20" spans="1:11" x14ac:dyDescent="0.25">
      <c r="A20" s="7">
        <v>3</v>
      </c>
      <c r="B20" s="24" t="s">
        <v>23</v>
      </c>
      <c r="C20" s="23" t="s">
        <v>37</v>
      </c>
      <c r="D20" s="9">
        <v>20</v>
      </c>
      <c r="E20" s="4">
        <v>1359.6</v>
      </c>
      <c r="F20" s="4">
        <f>D20*E20</f>
        <v>27192</v>
      </c>
      <c r="G20" s="26">
        <v>0.1</v>
      </c>
      <c r="H20" s="22"/>
      <c r="I20" s="4">
        <f>D20*H20</f>
        <v>0</v>
      </c>
      <c r="J20" s="4">
        <f>I20*(1+G20)</f>
        <v>0</v>
      </c>
      <c r="K20" s="3" t="str">
        <f>IF(I20&gt;F20,"error","")</f>
        <v/>
      </c>
    </row>
    <row r="21" spans="1:11" x14ac:dyDescent="0.25">
      <c r="A21" s="8">
        <v>4</v>
      </c>
      <c r="B21" s="24" t="s">
        <v>21</v>
      </c>
      <c r="C21" s="23" t="s">
        <v>22</v>
      </c>
      <c r="D21" s="9">
        <v>3</v>
      </c>
      <c r="E21" s="4">
        <v>2043.6</v>
      </c>
      <c r="F21" s="4">
        <f>D21*E21</f>
        <v>6130.8</v>
      </c>
      <c r="G21" s="26">
        <v>0.1</v>
      </c>
      <c r="H21" s="22"/>
      <c r="I21" s="4">
        <f>D21*H21</f>
        <v>0</v>
      </c>
      <c r="J21" s="4">
        <f>I21*(1+G21)</f>
        <v>0</v>
      </c>
      <c r="K21" s="3" t="str">
        <f>IF(I21&gt;F21,"error","")</f>
        <v/>
      </c>
    </row>
    <row r="22" spans="1:11" x14ac:dyDescent="0.25">
      <c r="A22" s="8">
        <v>2</v>
      </c>
      <c r="B22" s="24" t="s">
        <v>19</v>
      </c>
      <c r="C22" s="23" t="s">
        <v>20</v>
      </c>
      <c r="D22" s="9">
        <v>2</v>
      </c>
      <c r="E22" s="4">
        <v>2043.6</v>
      </c>
      <c r="F22" s="4">
        <f t="shared" ref="F22" si="0">D22*E22</f>
        <v>4087.2</v>
      </c>
      <c r="G22" s="26">
        <v>0.1</v>
      </c>
      <c r="H22" s="22"/>
      <c r="I22" s="4">
        <f t="shared" ref="I22" si="1">D22*H22</f>
        <v>0</v>
      </c>
      <c r="J22" s="4">
        <f t="shared" ref="J22" si="2">I22*(1+G22)</f>
        <v>0</v>
      </c>
      <c r="K22" s="3" t="str">
        <f>IF(I22&gt;F22,"error","")</f>
        <v/>
      </c>
    </row>
    <row r="23" spans="1:11" x14ac:dyDescent="0.25">
      <c r="A23" s="7">
        <v>1</v>
      </c>
      <c r="B23" s="24" t="s">
        <v>18</v>
      </c>
      <c r="C23" s="23" t="s">
        <v>38</v>
      </c>
      <c r="D23" s="9">
        <v>5</v>
      </c>
      <c r="E23" s="4">
        <v>981.6</v>
      </c>
      <c r="F23" s="4">
        <f t="shared" ref="F23" si="3">D23*E23</f>
        <v>4908</v>
      </c>
      <c r="G23" s="26">
        <v>0.1</v>
      </c>
      <c r="H23" s="22"/>
      <c r="I23" s="4">
        <f>D23*H23</f>
        <v>0</v>
      </c>
      <c r="J23" s="4">
        <f>I23*(1+G23)</f>
        <v>0</v>
      </c>
      <c r="K23" s="3" t="str">
        <f>IF(I23&gt;F23,"error","")</f>
        <v/>
      </c>
    </row>
    <row r="24" spans="1:11" ht="17.25" thickBot="1" x14ac:dyDescent="0.4">
      <c r="B24" s="19" t="s">
        <v>5</v>
      </c>
      <c r="C24" s="23" t="s">
        <v>31</v>
      </c>
      <c r="D24" s="9">
        <v>1</v>
      </c>
      <c r="E24" s="4"/>
      <c r="F24" s="4">
        <v>8463.6</v>
      </c>
      <c r="G24" s="26">
        <v>0.1</v>
      </c>
      <c r="H24" s="20"/>
      <c r="I24" s="4">
        <v>8463.6</v>
      </c>
      <c r="J24" s="5">
        <f t="shared" ref="J24" si="4">I24*(1+G24)</f>
        <v>9309.9599999999991</v>
      </c>
    </row>
    <row r="25" spans="1:11" ht="15.75" thickBot="1" x14ac:dyDescent="0.3">
      <c r="D25" s="2"/>
      <c r="E25" s="1"/>
      <c r="F25" s="10">
        <f>SUM(F20:F24)</f>
        <v>50781.599999999999</v>
      </c>
      <c r="G25" s="1"/>
      <c r="I25" s="10">
        <f>SUM(I20:I24)</f>
        <v>8463.6</v>
      </c>
      <c r="J25" s="10">
        <f>SUM(J20:J24)</f>
        <v>9309.9599999999991</v>
      </c>
    </row>
  </sheetData>
  <sheetProtection sheet="1" scenarios="1"/>
  <mergeCells count="1">
    <mergeCell ref="B3:J3"/>
  </mergeCells>
  <conditionalFormatting sqref="B25">
    <cfRule type="duplicateValues" dxfId="11" priority="20"/>
  </conditionalFormatting>
  <conditionalFormatting sqref="B24">
    <cfRule type="duplicateValues" dxfId="10" priority="2"/>
  </conditionalFormatting>
  <conditionalFormatting sqref="B20:B23">
    <cfRule type="duplicateValues" dxfId="9" priority="41"/>
  </conditionalFormatting>
  <conditionalFormatting sqref="A20:A23">
    <cfRule type="duplicateValues" dxfId="8" priority="43"/>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2DA6E-B5AF-4771-873B-77FD937B8BC7}">
  <dimension ref="A1:K26"/>
  <sheetViews>
    <sheetView showGridLines="0" zoomScale="115" zoomScaleNormal="115" workbookViewId="0">
      <selection activeCell="L19" sqref="L19"/>
    </sheetView>
  </sheetViews>
  <sheetFormatPr baseColWidth="10" defaultColWidth="11.42578125" defaultRowHeight="15" x14ac:dyDescent="0.25"/>
  <cols>
    <col min="1" max="1" width="4" style="3" customWidth="1"/>
    <col min="2" max="2" width="11.42578125" style="3"/>
    <col min="3" max="3" width="72.28515625" style="3" bestFit="1" customWidth="1"/>
    <col min="4" max="4" width="11.28515625" style="3" customWidth="1"/>
    <col min="5" max="6" width="11.42578125" style="3"/>
    <col min="7" max="7" width="8.28515625" style="3" customWidth="1"/>
    <col min="8" max="8" width="11.42578125" style="3"/>
    <col min="9" max="9" width="12.85546875" style="3" customWidth="1"/>
    <col min="10" max="10" width="14.28515625" style="3" customWidth="1"/>
    <col min="11" max="16384" width="11.42578125" style="3"/>
  </cols>
  <sheetData>
    <row r="1" spans="2:10" ht="15.75" x14ac:dyDescent="0.3">
      <c r="B1" s="12" t="s">
        <v>3</v>
      </c>
      <c r="C1" s="13"/>
      <c r="D1" s="15"/>
      <c r="E1" s="15"/>
      <c r="F1" s="15"/>
      <c r="G1" s="15"/>
    </row>
    <row r="2" spans="2:10" ht="16.5" thickBot="1" x14ac:dyDescent="0.35">
      <c r="B2" s="13"/>
      <c r="C2" s="16"/>
      <c r="D2" s="15"/>
      <c r="E2" s="15"/>
      <c r="F2" s="15"/>
      <c r="G2" s="15"/>
    </row>
    <row r="3" spans="2:10" ht="15.75" thickBot="1" x14ac:dyDescent="0.3">
      <c r="B3" s="30" t="s">
        <v>4</v>
      </c>
      <c r="C3" s="31"/>
      <c r="D3" s="31"/>
      <c r="E3" s="31"/>
      <c r="F3" s="31"/>
      <c r="G3" s="31"/>
      <c r="H3" s="32"/>
      <c r="I3" s="32"/>
      <c r="J3" s="33"/>
    </row>
    <row r="4" spans="2:10" ht="15.75" x14ac:dyDescent="0.3">
      <c r="B4" s="17"/>
      <c r="C4" s="17"/>
      <c r="D4" s="17"/>
      <c r="E4" s="17"/>
      <c r="F4" s="17"/>
      <c r="G4" s="17"/>
    </row>
    <row r="5" spans="2:10" ht="15.75" x14ac:dyDescent="0.3">
      <c r="B5" s="16"/>
      <c r="C5" s="16"/>
      <c r="D5" s="14"/>
      <c r="E5" s="16"/>
      <c r="F5" s="16"/>
      <c r="G5" s="14"/>
    </row>
    <row r="6" spans="2:10" ht="15.75" x14ac:dyDescent="0.3">
      <c r="B6" s="16"/>
      <c r="C6" s="16"/>
      <c r="D6" s="14"/>
      <c r="E6" s="16"/>
      <c r="F6" s="16"/>
      <c r="G6" s="14"/>
    </row>
    <row r="7" spans="2:10" ht="15.75" x14ac:dyDescent="0.3">
      <c r="B7" s="16"/>
      <c r="C7" s="16"/>
      <c r="D7" s="14"/>
      <c r="E7" s="16"/>
      <c r="F7" s="16"/>
      <c r="G7" s="14"/>
    </row>
    <row r="8" spans="2:10" ht="15.75" x14ac:dyDescent="0.3">
      <c r="B8" s="16"/>
      <c r="C8" s="16"/>
      <c r="D8" s="14"/>
      <c r="E8" s="16"/>
      <c r="F8" s="16"/>
      <c r="G8" s="14"/>
    </row>
    <row r="9" spans="2:10" ht="15.75" x14ac:dyDescent="0.3">
      <c r="B9" s="16"/>
      <c r="C9" s="16"/>
      <c r="D9" s="14"/>
      <c r="E9" s="16"/>
      <c r="F9" s="16"/>
      <c r="G9" s="14"/>
    </row>
    <row r="10" spans="2:10" ht="15.75" x14ac:dyDescent="0.3">
      <c r="B10" s="16"/>
      <c r="C10" s="16"/>
      <c r="D10" s="14"/>
      <c r="E10" s="16"/>
      <c r="F10" s="16"/>
      <c r="G10" s="14"/>
    </row>
    <row r="11" spans="2:10" ht="15.75" x14ac:dyDescent="0.3">
      <c r="B11" s="16"/>
      <c r="C11" s="16"/>
      <c r="D11" s="14"/>
      <c r="E11" s="16"/>
      <c r="F11" s="16"/>
      <c r="G11" s="14"/>
    </row>
    <row r="12" spans="2:10" ht="15.75" x14ac:dyDescent="0.3">
      <c r="B12" s="16"/>
      <c r="C12" s="16"/>
      <c r="D12" s="14"/>
      <c r="E12" s="16"/>
      <c r="F12" s="16"/>
      <c r="G12" s="14"/>
    </row>
    <row r="13" spans="2:10" ht="15.75" x14ac:dyDescent="0.3">
      <c r="B13" s="16"/>
      <c r="C13" s="16"/>
      <c r="D13" s="14"/>
      <c r="E13" s="16"/>
      <c r="F13" s="16"/>
      <c r="G13" s="14"/>
    </row>
    <row r="14" spans="2:10" ht="15.75" x14ac:dyDescent="0.3">
      <c r="B14" s="16"/>
      <c r="C14" s="16"/>
      <c r="D14" s="14"/>
      <c r="E14" s="16"/>
      <c r="F14" s="16"/>
      <c r="G14" s="14"/>
    </row>
    <row r="15" spans="2:10" ht="15.75" x14ac:dyDescent="0.3">
      <c r="B15" s="16"/>
      <c r="C15" s="16"/>
      <c r="D15" s="14"/>
      <c r="E15" s="16"/>
      <c r="F15" s="16"/>
      <c r="G15" s="14"/>
    </row>
    <row r="16" spans="2:10" ht="15.75" x14ac:dyDescent="0.3">
      <c r="B16" s="28" t="s">
        <v>24</v>
      </c>
      <c r="C16" s="16"/>
      <c r="D16" s="14"/>
      <c r="E16" s="16"/>
      <c r="F16" s="16"/>
      <c r="G16" s="14"/>
    </row>
    <row r="19" spans="1:11" ht="60" x14ac:dyDescent="0.25">
      <c r="A19" s="6" t="s">
        <v>6</v>
      </c>
      <c r="B19" s="6" t="s">
        <v>0</v>
      </c>
      <c r="C19" s="6" t="s">
        <v>1</v>
      </c>
      <c r="D19" s="6" t="s">
        <v>34</v>
      </c>
      <c r="E19" s="6" t="s">
        <v>35</v>
      </c>
      <c r="F19" s="6" t="s">
        <v>7</v>
      </c>
      <c r="G19" s="6" t="s">
        <v>2</v>
      </c>
      <c r="H19" s="6" t="s">
        <v>36</v>
      </c>
      <c r="I19" s="6" t="s">
        <v>9</v>
      </c>
      <c r="J19" s="6" t="s">
        <v>8</v>
      </c>
    </row>
    <row r="20" spans="1:11" x14ac:dyDescent="0.25">
      <c r="A20" s="7">
        <v>1</v>
      </c>
      <c r="B20" s="25" t="s">
        <v>41</v>
      </c>
      <c r="C20" s="23" t="s">
        <v>26</v>
      </c>
      <c r="D20" s="9">
        <v>6</v>
      </c>
      <c r="E20" s="4">
        <v>1500</v>
      </c>
      <c r="F20" s="4">
        <f>D20*E20</f>
        <v>9000</v>
      </c>
      <c r="G20" s="26">
        <v>0.1</v>
      </c>
      <c r="H20" s="21"/>
      <c r="I20" s="5">
        <f t="shared" ref="I20:I24" si="0">D20*H20</f>
        <v>0</v>
      </c>
      <c r="J20" s="5">
        <f t="shared" ref="J20:J24" si="1">I20*(1+G20)</f>
        <v>0</v>
      </c>
      <c r="K20" s="3" t="str">
        <f>IF(I20&gt;F20,"error","")</f>
        <v/>
      </c>
    </row>
    <row r="21" spans="1:11" x14ac:dyDescent="0.25">
      <c r="A21" s="8">
        <v>2</v>
      </c>
      <c r="B21" s="25" t="s">
        <v>42</v>
      </c>
      <c r="C21" s="23" t="s">
        <v>27</v>
      </c>
      <c r="D21" s="9">
        <v>4</v>
      </c>
      <c r="E21" s="4">
        <v>1920</v>
      </c>
      <c r="F21" s="4">
        <f t="shared" ref="F21:F24" si="2">D21*E21</f>
        <v>7680</v>
      </c>
      <c r="G21" s="26">
        <v>0.1</v>
      </c>
      <c r="H21" s="21"/>
      <c r="I21" s="5">
        <f t="shared" si="0"/>
        <v>0</v>
      </c>
      <c r="J21" s="5">
        <f t="shared" si="1"/>
        <v>0</v>
      </c>
      <c r="K21" s="3" t="str">
        <f>IF(I21&gt;F21,"error","")</f>
        <v/>
      </c>
    </row>
    <row r="22" spans="1:11" x14ac:dyDescent="0.25">
      <c r="A22" s="7">
        <v>3</v>
      </c>
      <c r="B22" s="25" t="s">
        <v>43</v>
      </c>
      <c r="C22" s="23" t="s">
        <v>28</v>
      </c>
      <c r="D22" s="9">
        <v>4</v>
      </c>
      <c r="E22" s="4">
        <v>960</v>
      </c>
      <c r="F22" s="4">
        <f t="shared" si="2"/>
        <v>3840</v>
      </c>
      <c r="G22" s="26">
        <v>0.1</v>
      </c>
      <c r="H22" s="21"/>
      <c r="I22" s="5">
        <f t="shared" si="0"/>
        <v>0</v>
      </c>
      <c r="J22" s="5">
        <f t="shared" si="1"/>
        <v>0</v>
      </c>
      <c r="K22" s="3" t="str">
        <f>IF(I22&gt;F22,"error","")</f>
        <v/>
      </c>
    </row>
    <row r="23" spans="1:11" x14ac:dyDescent="0.25">
      <c r="A23" s="8">
        <v>4</v>
      </c>
      <c r="B23" s="25" t="s">
        <v>44</v>
      </c>
      <c r="C23" s="23" t="s">
        <v>29</v>
      </c>
      <c r="D23" s="9">
        <v>6</v>
      </c>
      <c r="E23" s="4">
        <v>1500</v>
      </c>
      <c r="F23" s="4">
        <f t="shared" si="2"/>
        <v>9000</v>
      </c>
      <c r="G23" s="26">
        <v>0.1</v>
      </c>
      <c r="H23" s="21"/>
      <c r="I23" s="5">
        <f t="shared" si="0"/>
        <v>0</v>
      </c>
      <c r="J23" s="5">
        <f t="shared" si="1"/>
        <v>0</v>
      </c>
      <c r="K23" s="3" t="str">
        <f>IF(I23&gt;F23,"error","")</f>
        <v/>
      </c>
    </row>
    <row r="24" spans="1:11" x14ac:dyDescent="0.25">
      <c r="A24" s="7">
        <v>5</v>
      </c>
      <c r="B24" s="25" t="s">
        <v>45</v>
      </c>
      <c r="C24" s="23" t="s">
        <v>30</v>
      </c>
      <c r="D24" s="9">
        <v>4</v>
      </c>
      <c r="E24" s="4">
        <v>1920</v>
      </c>
      <c r="F24" s="4">
        <f t="shared" si="2"/>
        <v>7680</v>
      </c>
      <c r="G24" s="26">
        <v>0.1</v>
      </c>
      <c r="H24" s="21"/>
      <c r="I24" s="5">
        <f t="shared" si="0"/>
        <v>0</v>
      </c>
      <c r="J24" s="5">
        <f t="shared" si="1"/>
        <v>0</v>
      </c>
      <c r="K24" s="3" t="str">
        <f>IF(I24&gt;F24,"error","")</f>
        <v/>
      </c>
    </row>
    <row r="25" spans="1:11" ht="17.25" thickBot="1" x14ac:dyDescent="0.4">
      <c r="B25" s="19" t="s">
        <v>5</v>
      </c>
      <c r="C25" s="23" t="s">
        <v>31</v>
      </c>
      <c r="D25" s="9">
        <v>1</v>
      </c>
      <c r="E25" s="4"/>
      <c r="F25" s="4">
        <v>7440</v>
      </c>
      <c r="G25" s="26">
        <v>0.1</v>
      </c>
      <c r="H25" s="20"/>
      <c r="I25" s="5">
        <v>7440</v>
      </c>
      <c r="J25" s="5">
        <f t="shared" ref="J25" si="3">I25*(1+G25)</f>
        <v>8184</v>
      </c>
    </row>
    <row r="26" spans="1:11" ht="15.75" thickBot="1" x14ac:dyDescent="0.3">
      <c r="D26" s="2"/>
      <c r="E26" s="1"/>
      <c r="F26" s="10">
        <f>SUM(F20:F25)</f>
        <v>44640</v>
      </c>
      <c r="G26" s="1"/>
      <c r="I26" s="10">
        <f>SUM(I20:I25)</f>
        <v>7440</v>
      </c>
      <c r="J26" s="10">
        <f>SUM(J20:J25)</f>
        <v>8184</v>
      </c>
    </row>
  </sheetData>
  <sheetProtection sheet="1" scenarios="1"/>
  <mergeCells count="1">
    <mergeCell ref="B3:J3"/>
  </mergeCells>
  <conditionalFormatting sqref="B26">
    <cfRule type="duplicateValues" dxfId="7" priority="4"/>
  </conditionalFormatting>
  <conditionalFormatting sqref="B25">
    <cfRule type="duplicateValues" dxfId="6" priority="2"/>
  </conditionalFormatting>
  <conditionalFormatting sqref="B20:B24">
    <cfRule type="duplicateValues" dxfId="5" priority="39"/>
  </conditionalFormatting>
  <conditionalFormatting sqref="A20:A24">
    <cfRule type="duplicateValues" dxfId="4" priority="40"/>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B4CC-8696-4199-9EF8-F9BA715531E6}">
  <dimension ref="A1:K22"/>
  <sheetViews>
    <sheetView showGridLines="0" tabSelected="1" workbookViewId="0">
      <selection activeCell="M9" sqref="M9"/>
    </sheetView>
  </sheetViews>
  <sheetFormatPr baseColWidth="10" defaultColWidth="11.42578125" defaultRowHeight="15" x14ac:dyDescent="0.25"/>
  <cols>
    <col min="1" max="1" width="4" style="3" customWidth="1"/>
    <col min="2" max="2" width="11.42578125" style="3"/>
    <col min="3" max="3" width="74.28515625" style="3" bestFit="1" customWidth="1"/>
    <col min="4" max="4" width="11.28515625" style="3" customWidth="1"/>
    <col min="5" max="6" width="11.42578125" style="3"/>
    <col min="7" max="7" width="8.28515625" style="3" customWidth="1"/>
    <col min="8" max="8" width="11.42578125" style="3"/>
    <col min="9" max="9" width="12.85546875" style="3" customWidth="1"/>
    <col min="10" max="10" width="14.28515625" style="3" customWidth="1"/>
    <col min="11" max="16384" width="11.42578125" style="3"/>
  </cols>
  <sheetData>
    <row r="1" spans="2:10" ht="15.75" x14ac:dyDescent="0.3">
      <c r="B1" s="12" t="s">
        <v>3</v>
      </c>
      <c r="C1" s="13"/>
      <c r="D1" s="15"/>
      <c r="E1" s="15"/>
      <c r="F1" s="15"/>
      <c r="G1" s="15"/>
    </row>
    <row r="2" spans="2:10" ht="16.5" thickBot="1" x14ac:dyDescent="0.35">
      <c r="B2" s="13"/>
      <c r="C2" s="16"/>
      <c r="D2" s="15"/>
      <c r="E2" s="15"/>
      <c r="F2" s="15"/>
      <c r="G2" s="15"/>
    </row>
    <row r="3" spans="2:10" ht="15.75" thickBot="1" x14ac:dyDescent="0.3">
      <c r="B3" s="30" t="s">
        <v>4</v>
      </c>
      <c r="C3" s="31"/>
      <c r="D3" s="31"/>
      <c r="E3" s="31"/>
      <c r="F3" s="31"/>
      <c r="G3" s="31"/>
      <c r="H3" s="32"/>
      <c r="I3" s="32"/>
      <c r="J3" s="33"/>
    </row>
    <row r="4" spans="2:10" ht="15.75" x14ac:dyDescent="0.3">
      <c r="B4" s="17"/>
      <c r="C4" s="17"/>
      <c r="D4" s="17"/>
      <c r="E4" s="17"/>
      <c r="F4" s="17"/>
      <c r="G4" s="17"/>
    </row>
    <row r="5" spans="2:10" ht="15.75" x14ac:dyDescent="0.3">
      <c r="B5" s="16"/>
      <c r="C5" s="16"/>
      <c r="D5" s="14"/>
      <c r="E5" s="16"/>
      <c r="F5" s="16"/>
      <c r="G5" s="14"/>
    </row>
    <row r="6" spans="2:10" ht="15.75" x14ac:dyDescent="0.3">
      <c r="B6" s="16"/>
      <c r="C6" s="16"/>
      <c r="D6" s="14"/>
      <c r="E6" s="16"/>
      <c r="F6" s="16"/>
      <c r="G6" s="14"/>
    </row>
    <row r="7" spans="2:10" ht="15.75" x14ac:dyDescent="0.3">
      <c r="B7" s="16"/>
      <c r="C7" s="16"/>
      <c r="D7" s="14"/>
      <c r="E7" s="16"/>
      <c r="F7" s="16"/>
      <c r="G7" s="14"/>
    </row>
    <row r="8" spans="2:10" ht="15.75" x14ac:dyDescent="0.3">
      <c r="B8" s="16"/>
      <c r="C8" s="16"/>
      <c r="D8" s="14"/>
      <c r="E8" s="16"/>
      <c r="F8" s="16"/>
      <c r="G8" s="14"/>
    </row>
    <row r="9" spans="2:10" ht="15.75" x14ac:dyDescent="0.3">
      <c r="B9" s="16"/>
      <c r="C9" s="16"/>
      <c r="D9" s="14"/>
      <c r="E9" s="16"/>
      <c r="F9" s="16"/>
      <c r="G9" s="14"/>
    </row>
    <row r="10" spans="2:10" ht="15.75" x14ac:dyDescent="0.3">
      <c r="B10" s="16"/>
      <c r="C10" s="16"/>
      <c r="D10" s="14"/>
      <c r="E10" s="16"/>
      <c r="F10" s="16"/>
      <c r="G10" s="14"/>
    </row>
    <row r="11" spans="2:10" ht="15.75" x14ac:dyDescent="0.3">
      <c r="B11" s="16"/>
      <c r="C11" s="16"/>
      <c r="D11" s="14"/>
      <c r="E11" s="16"/>
      <c r="F11" s="16"/>
      <c r="G11" s="14"/>
    </row>
    <row r="12" spans="2:10" ht="15.75" x14ac:dyDescent="0.3">
      <c r="B12" s="16"/>
      <c r="C12" s="16"/>
      <c r="D12" s="14"/>
      <c r="E12" s="16"/>
      <c r="F12" s="16"/>
      <c r="G12" s="14"/>
    </row>
    <row r="13" spans="2:10" ht="15.75" x14ac:dyDescent="0.3">
      <c r="B13" s="16"/>
      <c r="C13" s="16"/>
      <c r="D13" s="14"/>
      <c r="E13" s="16"/>
      <c r="F13" s="16"/>
      <c r="G13" s="14"/>
    </row>
    <row r="14" spans="2:10" ht="15.75" x14ac:dyDescent="0.3">
      <c r="B14" s="16"/>
      <c r="C14" s="16"/>
      <c r="D14" s="14"/>
      <c r="E14" s="16"/>
      <c r="F14" s="16"/>
      <c r="G14" s="14"/>
    </row>
    <row r="15" spans="2:10" ht="15.75" x14ac:dyDescent="0.3">
      <c r="B15" s="16"/>
      <c r="C15" s="16"/>
      <c r="D15" s="14"/>
      <c r="E15" s="16"/>
      <c r="F15" s="16"/>
      <c r="G15" s="14"/>
    </row>
    <row r="16" spans="2:10" ht="15.75" x14ac:dyDescent="0.3">
      <c r="B16" s="28" t="s">
        <v>25</v>
      </c>
      <c r="C16" s="16"/>
      <c r="D16" s="14"/>
      <c r="E16" s="16"/>
      <c r="F16" s="16"/>
      <c r="G16" s="14"/>
    </row>
    <row r="19" spans="1:11" ht="60" x14ac:dyDescent="0.25">
      <c r="A19" s="6" t="s">
        <v>6</v>
      </c>
      <c r="B19" s="6" t="s">
        <v>0</v>
      </c>
      <c r="C19" s="6" t="s">
        <v>1</v>
      </c>
      <c r="D19" s="6" t="s">
        <v>34</v>
      </c>
      <c r="E19" s="6" t="s">
        <v>35</v>
      </c>
      <c r="F19" s="6" t="s">
        <v>7</v>
      </c>
      <c r="G19" s="6" t="s">
        <v>2</v>
      </c>
      <c r="H19" s="6" t="s">
        <v>36</v>
      </c>
      <c r="I19" s="6" t="s">
        <v>9</v>
      </c>
      <c r="J19" s="6" t="s">
        <v>8</v>
      </c>
    </row>
    <row r="20" spans="1:11" x14ac:dyDescent="0.25">
      <c r="A20" s="7">
        <v>1</v>
      </c>
      <c r="B20" s="25" t="s">
        <v>32</v>
      </c>
      <c r="C20" s="23" t="s">
        <v>33</v>
      </c>
      <c r="D20" s="9">
        <v>5</v>
      </c>
      <c r="E20" s="4">
        <v>2150</v>
      </c>
      <c r="F20" s="4">
        <f>D20*E20</f>
        <v>10750</v>
      </c>
      <c r="G20" s="26">
        <v>0.1</v>
      </c>
      <c r="H20" s="21"/>
      <c r="I20" s="5">
        <f t="shared" ref="I20" si="0">D20*H20</f>
        <v>0</v>
      </c>
      <c r="J20" s="5">
        <f t="shared" ref="J20" si="1">I20*(1+G20)</f>
        <v>0</v>
      </c>
      <c r="K20" s="3" t="str">
        <f>IF(I20&gt;F20,"error","")</f>
        <v/>
      </c>
    </row>
    <row r="21" spans="1:11" ht="17.25" thickBot="1" x14ac:dyDescent="0.4">
      <c r="B21" s="19" t="s">
        <v>5</v>
      </c>
      <c r="C21" s="23" t="s">
        <v>31</v>
      </c>
      <c r="D21" s="9">
        <v>1</v>
      </c>
      <c r="E21" s="4"/>
      <c r="F21" s="4">
        <v>2150</v>
      </c>
      <c r="G21" s="26">
        <v>0.1</v>
      </c>
      <c r="H21" s="20"/>
      <c r="I21" s="5">
        <v>2150</v>
      </c>
      <c r="J21" s="5">
        <f t="shared" ref="J21" si="2">I21*(1+G21)</f>
        <v>2365</v>
      </c>
    </row>
    <row r="22" spans="1:11" ht="15.75" thickBot="1" x14ac:dyDescent="0.3">
      <c r="D22" s="2"/>
      <c r="E22" s="1"/>
      <c r="F22" s="10">
        <f>SUM(F20:F21)</f>
        <v>12900</v>
      </c>
      <c r="G22" s="1"/>
      <c r="I22" s="10">
        <f>SUM(I20:I21)</f>
        <v>2150</v>
      </c>
      <c r="J22" s="10">
        <f>SUM(J20:J21)</f>
        <v>2365</v>
      </c>
    </row>
  </sheetData>
  <sheetProtection sheet="1" scenarios="1"/>
  <mergeCells count="1">
    <mergeCell ref="B3:J3"/>
  </mergeCells>
  <conditionalFormatting sqref="B22">
    <cfRule type="duplicateValues" dxfId="3" priority="8"/>
  </conditionalFormatting>
  <conditionalFormatting sqref="B21">
    <cfRule type="duplicateValues" dxfId="2" priority="6"/>
  </conditionalFormatting>
  <conditionalFormatting sqref="B20">
    <cfRule type="duplicateValues" dxfId="1" priority="1"/>
  </conditionalFormatting>
  <conditionalFormatting sqref="A20">
    <cfRule type="duplicateValues" dxfId="0" priority="2"/>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ANEXO 2 L1</vt:lpstr>
      <vt:lpstr>ANEXO 2 L2</vt:lpstr>
      <vt:lpstr>ANEXO 2 L3</vt:lpstr>
      <vt:lpstr>ANEXO 2 L4</vt:lpstr>
      <vt:lpstr>ANEXO 2 L5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dmartin@egarsat.es</dc:creator>
  <cp:lastModifiedBy>Paula Fabregas Ocaña</cp:lastModifiedBy>
  <cp:lastPrinted>2020-10-26T13:49:36Z</cp:lastPrinted>
  <dcterms:created xsi:type="dcterms:W3CDTF">2020-05-26T10:47:12Z</dcterms:created>
  <dcterms:modified xsi:type="dcterms:W3CDTF">2025-12-01T08:51:44Z</dcterms:modified>
</cp:coreProperties>
</file>