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Contractacio\CONTRATACIÓN SECTOR PÚBLICO\LICITACIONS\2025\2025-LIC-0079 MATERIAL ORTOPEDIA LOTE DESIERTO (ABIERTO NO SARA)\DOC DEFINITIVOS\"/>
    </mc:Choice>
  </mc:AlternateContent>
  <xr:revisionPtr revIDLastSave="0" documentId="13_ncr:1_{7E735A40-48C9-47EE-A590-BFB5CA0EFA06}" xr6:coauthVersionLast="36" xr6:coauthVersionMax="36" xr10:uidLastSave="{00000000-0000-0000-0000-000000000000}"/>
  <bookViews>
    <workbookView xWindow="0" yWindow="0" windowWidth="28800" windowHeight="12225" tabRatio="697" xr2:uid="{15D3D7EC-3DD8-4B78-99E6-2A1B2D812E15}"/>
  </bookViews>
  <sheets>
    <sheet name="ANEXO 2 " sheetId="2"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2" i="2" l="1"/>
  <c r="J23" i="2"/>
  <c r="J24" i="2"/>
  <c r="J25" i="2"/>
  <c r="J26" i="2"/>
  <c r="J27" i="2"/>
  <c r="J28" i="2"/>
  <c r="J29" i="2"/>
  <c r="J30" i="2"/>
  <c r="J31" i="2"/>
  <c r="J21" i="2"/>
  <c r="F30" i="2" l="1"/>
  <c r="H30" i="2"/>
  <c r="I30" i="2" s="1"/>
  <c r="H31" i="2"/>
  <c r="I31" i="2" s="1"/>
  <c r="F31" i="2"/>
  <c r="H29" i="2"/>
  <c r="I29" i="2" s="1"/>
  <c r="F29" i="2"/>
  <c r="H28" i="2"/>
  <c r="I28" i="2" s="1"/>
  <c r="F28" i="2"/>
  <c r="H27" i="2"/>
  <c r="I27" i="2" s="1"/>
  <c r="F27" i="2"/>
  <c r="H26" i="2"/>
  <c r="I26" i="2" s="1"/>
  <c r="F26" i="2"/>
  <c r="H25" i="2"/>
  <c r="I25" i="2" s="1"/>
  <c r="F25" i="2"/>
  <c r="H24" i="2"/>
  <c r="I24" i="2" s="1"/>
  <c r="F24" i="2"/>
  <c r="F32" i="2" s="1"/>
  <c r="H23" i="2"/>
  <c r="I23" i="2" s="1"/>
  <c r="F23" i="2"/>
  <c r="H22" i="2"/>
  <c r="I22" i="2" s="1"/>
  <c r="F22" i="2"/>
  <c r="H21" i="2"/>
  <c r="I21" i="2" s="1"/>
  <c r="F21" i="2"/>
  <c r="I32" i="2" l="1"/>
  <c r="H32" i="2"/>
</calcChain>
</file>

<file path=xl/sharedStrings.xml><?xml version="1.0" encoding="utf-8"?>
<sst xmlns="http://schemas.openxmlformats.org/spreadsheetml/2006/main" count="36" uniqueCount="36">
  <si>
    <t xml:space="preserve">MODELO DE PROPOSICIÓN ECONÓMICA </t>
  </si>
  <si>
    <t>DESCRIPCIÓN</t>
  </si>
  <si>
    <t>Unidades estimadas</t>
  </si>
  <si>
    <t xml:space="preserve">Importe unitario MÁXIMO
(sin IVA)            </t>
  </si>
  <si>
    <t>Importe total MAXIMO (sin IVA)</t>
  </si>
  <si>
    <t>Importe unitario OFERTADO (sin IVA)</t>
  </si>
  <si>
    <t>LOTE</t>
  </si>
  <si>
    <t>Importe estimado total sin IVA ofertado</t>
  </si>
  <si>
    <t>En………………………………………………………………………, a…………de………………………………de …….</t>
  </si>
  <si>
    <t>Firmado: D. /Dª. ....................................................</t>
  </si>
  <si>
    <t>(Firma y sello del licitador o persona que lo representa)</t>
  </si>
  <si>
    <t>IMPORTE TOTAL:</t>
  </si>
  <si>
    <t xml:space="preserve">ANEXO Nº 2 - MODELO DE PROPOSICIÓN ECONÓMICA (SOBRE C): </t>
  </si>
  <si>
    <t xml:space="preserve">IMPORTE PRECIO SEGÚN Orden SND/44/2022, de 27 de enero o actualización </t>
  </si>
  <si>
    <t>MULETA GRADUABLE EN PIE Y CODO (PAR)</t>
  </si>
  <si>
    <t>MULETA AXILAR (PAR)</t>
  </si>
  <si>
    <t>SILLA DE RUEDAS MANUAL BÁSICA</t>
  </si>
  <si>
    <t>SILLA DE RUEDAS MANUAL ESPECIAL LIGERA</t>
  </si>
  <si>
    <t>REPOSAPIES ELEVABLE DERECHO O IZQUIERDO PARA SILLA MANUAL BASICA</t>
  </si>
  <si>
    <t>SILLA DUCHA Y WC</t>
  </si>
  <si>
    <t>CAMINADOR ALUMINIO CON RUEDAS BASICO</t>
  </si>
  <si>
    <t>PUESTA A DISPOSICIÓN DEL PACIENTE DE SILLAS O BANQUETAS</t>
  </si>
  <si>
    <t>Importe estimado total con IVA ofertado</t>
  </si>
  <si>
    <t>SILLA WC Y DUCHA  - AUTOPROPULSABLE</t>
  </si>
  <si>
    <t>MOVILIDAD: MULETAS, SILLAS DE RUEDAS, CAMINADORES Y ACCESORIOS</t>
  </si>
  <si>
    <t xml:space="preserve">REPOSAPIES ELEVABLE DERECHO O IZQUIERDO PARA SILLA MANUAL ESPECIAL LIGERA </t>
  </si>
  <si>
    <t>1.1</t>
  </si>
  <si>
    <t>1.2</t>
  </si>
  <si>
    <t>1.3</t>
  </si>
  <si>
    <t>1.4</t>
  </si>
  <si>
    <t>1.5</t>
  </si>
  <si>
    <t>1.6</t>
  </si>
  <si>
    <t>1.7</t>
  </si>
  <si>
    <t>1.8</t>
  </si>
  <si>
    <t>1.9</t>
  </si>
  <si>
    <t>1.10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</si>
</sst>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13"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color indexed="8"/>
      <name val="Trebuchet MS"/>
      <family val="2"/>
    </font>
    <font>
      <sz val="10"/>
      <name val="Trebuchet MS"/>
      <family val="2"/>
    </font>
    <font>
      <b/>
      <sz val="10"/>
      <color indexed="16"/>
      <name val="Trebuchet MS"/>
      <family val="2"/>
    </font>
    <font>
      <b/>
      <sz val="9"/>
      <color rgb="FF000000"/>
      <name val="Trebuchet MS"/>
      <family val="2"/>
    </font>
    <font>
      <b/>
      <sz val="11"/>
      <color indexed="16"/>
      <name val="Calibri"/>
      <family val="2"/>
      <scheme val="minor"/>
    </font>
    <font>
      <b/>
      <sz val="11"/>
      <name val="Calibri"/>
      <family val="2"/>
      <scheme val="minor"/>
    </font>
    <font>
      <b/>
      <sz val="13"/>
      <color indexed="16"/>
      <name val="Calibri"/>
      <family val="2"/>
      <scheme val="minor"/>
    </font>
    <font>
      <sz val="11"/>
      <color indexed="8"/>
      <name val="Calibri"/>
      <family val="2"/>
      <scheme val="minor"/>
    </font>
    <font>
      <sz val="11"/>
      <name val="Calibri"/>
      <family val="2"/>
      <scheme val="minor"/>
    </font>
  </fonts>
  <fills count="5">
    <fill>
      <patternFill patternType="none"/>
    </fill>
    <fill>
      <patternFill patternType="gray125"/>
    </fill>
    <fill>
      <patternFill patternType="solid">
        <fgColor rgb="FF910048"/>
        <bgColor indexed="64"/>
      </patternFill>
    </fill>
    <fill>
      <patternFill patternType="solid">
        <fgColor theme="0"/>
        <bgColor indexed="64"/>
      </patternFill>
    </fill>
    <fill>
      <patternFill patternType="solid">
        <fgColor rgb="FFFFFF99"/>
        <bgColor indexed="64"/>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2">
    <xf numFmtId="0" fontId="0" fillId="0" borderId="0"/>
    <xf numFmtId="44" fontId="1" fillId="0" borderId="0" applyFont="0" applyFill="0" applyBorder="0" applyAlignment="0" applyProtection="0"/>
  </cellStyleXfs>
  <cellXfs count="49">
    <xf numFmtId="0" fontId="0" fillId="0" borderId="0" xfId="0"/>
    <xf numFmtId="0" fontId="4" fillId="0" borderId="0" xfId="0" applyFont="1"/>
    <xf numFmtId="4" fontId="5" fillId="0" borderId="0" xfId="0" applyNumberFormat="1" applyFont="1"/>
    <xf numFmtId="3" fontId="4" fillId="0" borderId="0" xfId="0" applyNumberFormat="1" applyFont="1"/>
    <xf numFmtId="0" fontId="5" fillId="0" borderId="0" xfId="0" applyFont="1"/>
    <xf numFmtId="0" fontId="0" fillId="0" borderId="0" xfId="0" applyBorder="1" applyAlignment="1"/>
    <xf numFmtId="0" fontId="6" fillId="0" borderId="0" xfId="0" applyFont="1" applyBorder="1" applyAlignment="1">
      <alignment horizontal="center" vertical="center"/>
    </xf>
    <xf numFmtId="0" fontId="3" fillId="0" borderId="0" xfId="0" applyFont="1"/>
    <xf numFmtId="0" fontId="8" fillId="0" borderId="0" xfId="0" applyFont="1" applyBorder="1" applyAlignment="1">
      <alignment horizontal="left" vertical="center"/>
    </xf>
    <xf numFmtId="0" fontId="8" fillId="0" borderId="0" xfId="0" applyFont="1" applyBorder="1" applyAlignment="1">
      <alignment horizontal="center" vertical="center"/>
    </xf>
    <xf numFmtId="0" fontId="9" fillId="0" borderId="0" xfId="0" applyFont="1"/>
    <xf numFmtId="0" fontId="11" fillId="0" borderId="0" xfId="0" applyFont="1"/>
    <xf numFmtId="4" fontId="12" fillId="0" borderId="0" xfId="0" applyNumberFormat="1" applyFont="1"/>
    <xf numFmtId="3" fontId="11" fillId="0" borderId="0" xfId="0" applyNumberFormat="1" applyFont="1"/>
    <xf numFmtId="0" fontId="12" fillId="0" borderId="0" xfId="0" applyFont="1"/>
    <xf numFmtId="0" fontId="7" fillId="0" borderId="5" xfId="0" applyFont="1" applyBorder="1" applyAlignment="1">
      <alignment horizontal="left" vertical="center"/>
    </xf>
    <xf numFmtId="44" fontId="3" fillId="0" borderId="5" xfId="1" applyFont="1" applyBorder="1"/>
    <xf numFmtId="0" fontId="0" fillId="0" borderId="9" xfId="0" applyFill="1" applyBorder="1" applyAlignment="1">
      <alignment vertical="center"/>
    </xf>
    <xf numFmtId="4" fontId="0" fillId="3" borderId="9" xfId="0" applyNumberFormat="1" applyFill="1" applyBorder="1" applyAlignment="1">
      <alignment horizontal="right" vertical="center"/>
    </xf>
    <xf numFmtId="164" fontId="0" fillId="0" borderId="9" xfId="0" applyNumberFormat="1" applyBorder="1" applyAlignment="1">
      <alignment vertical="center"/>
    </xf>
    <xf numFmtId="164" fontId="3" fillId="0" borderId="5" xfId="0" applyNumberFormat="1" applyFont="1" applyBorder="1"/>
    <xf numFmtId="164" fontId="0" fillId="3" borderId="9" xfId="0" applyNumberFormat="1" applyFont="1" applyFill="1" applyBorder="1" applyAlignment="1">
      <alignment vertical="center"/>
    </xf>
    <xf numFmtId="0" fontId="0" fillId="0" borderId="3" xfId="0" applyBorder="1" applyAlignment="1">
      <alignment vertical="center" wrapText="1"/>
    </xf>
    <xf numFmtId="0" fontId="0" fillId="0" borderId="0" xfId="0" applyProtection="1">
      <protection locked="0"/>
    </xf>
    <xf numFmtId="0" fontId="0" fillId="0" borderId="3" xfId="0" applyBorder="1" applyAlignment="1">
      <alignment wrapText="1"/>
    </xf>
    <xf numFmtId="3" fontId="0" fillId="0" borderId="3" xfId="0" applyNumberFormat="1" applyBorder="1" applyAlignment="1">
      <alignment vertical="center"/>
    </xf>
    <xf numFmtId="2" fontId="0" fillId="0" borderId="3" xfId="0" applyNumberFormat="1" applyBorder="1" applyAlignment="1">
      <alignment vertical="center"/>
    </xf>
    <xf numFmtId="164" fontId="0" fillId="0" borderId="3" xfId="0" applyNumberFormat="1" applyBorder="1" applyAlignment="1">
      <alignment vertical="center"/>
    </xf>
    <xf numFmtId="164" fontId="0" fillId="0" borderId="10" xfId="0" applyNumberFormat="1" applyBorder="1" applyAlignment="1">
      <alignment vertical="center"/>
    </xf>
    <xf numFmtId="164" fontId="0" fillId="4" borderId="3" xfId="0" applyNumberFormat="1" applyFont="1" applyFill="1" applyBorder="1" applyAlignment="1" applyProtection="1">
      <alignment vertical="center"/>
      <protection locked="0"/>
    </xf>
    <xf numFmtId="164" fontId="0" fillId="0" borderId="12" xfId="0" applyNumberFormat="1" applyBorder="1" applyAlignment="1">
      <alignment vertical="center"/>
    </xf>
    <xf numFmtId="0" fontId="0" fillId="0" borderId="9" xfId="0" applyBorder="1" applyAlignment="1">
      <alignment wrapText="1"/>
    </xf>
    <xf numFmtId="0" fontId="0" fillId="0" borderId="0" xfId="0" applyFill="1" applyProtection="1">
      <protection locked="0"/>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15" xfId="0" applyFont="1" applyFill="1" applyBorder="1" applyAlignment="1">
      <alignment wrapText="1"/>
    </xf>
    <xf numFmtId="0" fontId="2" fillId="2" borderId="16" xfId="0" applyFont="1" applyFill="1" applyBorder="1" applyAlignment="1">
      <alignment horizontal="center" vertical="center" wrapText="1"/>
    </xf>
    <xf numFmtId="0" fontId="0" fillId="0" borderId="6" xfId="0" applyBorder="1" applyAlignment="1">
      <alignment vertical="center" wrapText="1"/>
    </xf>
    <xf numFmtId="0" fontId="0" fillId="0" borderId="4" xfId="0" applyBorder="1" applyAlignment="1">
      <alignment wrapText="1"/>
    </xf>
    <xf numFmtId="3" fontId="0" fillId="0" borderId="4" xfId="0" applyNumberFormat="1" applyBorder="1" applyAlignment="1">
      <alignment vertical="center"/>
    </xf>
    <xf numFmtId="2" fontId="0" fillId="0" borderId="4" xfId="0" applyNumberFormat="1" applyBorder="1" applyAlignment="1">
      <alignment vertical="center"/>
    </xf>
    <xf numFmtId="164" fontId="0" fillId="0" borderId="4" xfId="0" applyNumberFormat="1" applyBorder="1" applyAlignment="1">
      <alignment vertical="center"/>
    </xf>
    <xf numFmtId="164" fontId="0" fillId="4" borderId="4" xfId="0" applyNumberFormat="1" applyFont="1" applyFill="1" applyBorder="1" applyAlignment="1" applyProtection="1">
      <alignment vertical="center"/>
      <protection locked="0"/>
    </xf>
    <xf numFmtId="164" fontId="0" fillId="0" borderId="11" xfId="0" applyNumberFormat="1" applyBorder="1" applyAlignment="1">
      <alignment vertical="center"/>
    </xf>
    <xf numFmtId="0" fontId="0" fillId="0" borderId="7" xfId="0" applyBorder="1" applyAlignment="1">
      <alignment vertical="center" wrapText="1"/>
    </xf>
    <xf numFmtId="0" fontId="0" fillId="0" borderId="8" xfId="0" applyBorder="1" applyAlignment="1">
      <alignment vertical="center"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13" xfId="0"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0</xdr:colOff>
      <xdr:row>5</xdr:row>
      <xdr:rowOff>1</xdr:rowOff>
    </xdr:from>
    <xdr:to>
      <xdr:col>9</xdr:col>
      <xdr:colOff>0</xdr:colOff>
      <xdr:row>14</xdr:row>
      <xdr:rowOff>123826</xdr:rowOff>
    </xdr:to>
    <xdr:sp macro="" textlink="">
      <xdr:nvSpPr>
        <xdr:cNvPr id="4" name="CuadroTexto 3">
          <a:extLst>
            <a:ext uri="{FF2B5EF4-FFF2-40B4-BE49-F238E27FC236}">
              <a16:creationId xmlns:a16="http://schemas.microsoft.com/office/drawing/2014/main" id="{976BF0A2-3D76-4917-BF49-403A19DD0212}"/>
            </a:ext>
          </a:extLst>
        </xdr:cNvPr>
        <xdr:cNvSpPr txBox="1"/>
      </xdr:nvSpPr>
      <xdr:spPr>
        <a:xfrm>
          <a:off x="762000" y="1038226"/>
          <a:ext cx="9677400" cy="1924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Don/Doña…….........................., con domicilio en............................., con NIF número ..............., enterado/a de las condiciones que se exigen para la adjudicación del </a:t>
          </a:r>
          <a:r>
            <a:rPr lang="es-ES" sz="1100" b="1">
              <a:solidFill>
                <a:schemeClr val="dk1"/>
              </a:solidFill>
              <a:effectLst/>
              <a:latin typeface="+mn-lt"/>
              <a:ea typeface="+mn-ea"/>
              <a:cs typeface="+mn-cs"/>
            </a:rPr>
            <a:t>EXP.2025/LIC/0079:</a:t>
          </a:r>
          <a:r>
            <a:rPr lang="es-ES" sz="1100">
              <a:solidFill>
                <a:schemeClr val="dk1"/>
              </a:solidFill>
              <a:effectLst/>
              <a:latin typeface="+mn-lt"/>
              <a:ea typeface="+mn-ea"/>
              <a:cs typeface="+mn-cs"/>
            </a:rPr>
            <a:t> </a:t>
          </a:r>
          <a:r>
            <a:rPr lang="es-ES" sz="1100" b="1" u="sng">
              <a:solidFill>
                <a:schemeClr val="dk1"/>
              </a:solidFill>
              <a:effectLst/>
              <a:latin typeface="+mn-lt"/>
              <a:ea typeface="+mn-ea"/>
              <a:cs typeface="+mn-cs"/>
            </a:rPr>
            <a:t>“</a:t>
          </a:r>
          <a:r>
            <a:rPr lang="es-ES" sz="1100" b="1" u="sng">
              <a:solidFill>
                <a:srgbClr val="910048"/>
              </a:solidFill>
              <a:effectLst/>
              <a:latin typeface="Trebuchet MS" panose="020B0603020202020204" pitchFamily="34" charset="0"/>
              <a:ea typeface="Times New Roman" panose="02020603050405020304" pitchFamily="18" charset="0"/>
              <a:cs typeface="Arial" panose="020B0604020202020204" pitchFamily="34" charset="0"/>
            </a:rPr>
            <a:t>SUMINISTRO DE MULETAS, SILLAS DE RUEDAS, OTROS ELEMENTOS DE AYUDA A LA MOVILIDAD DE PERSONAS CON MOVILIDAD REDUCIDA, Y ACCESORIOS PARA EGARSAT, MUTUA COLABORADORA CON LA SEGURIDAD SOCIAL N.º 276</a:t>
          </a:r>
          <a:r>
            <a:rPr lang="es-ES" sz="1100" b="1">
              <a:solidFill>
                <a:schemeClr val="dk1"/>
              </a:solidFill>
              <a:effectLst/>
              <a:latin typeface="+mn-lt"/>
              <a:ea typeface="+mn-ea"/>
              <a:cs typeface="+mn-cs"/>
            </a:rPr>
            <a:t>” </a:t>
          </a:r>
          <a:r>
            <a:rPr lang="es-ES" sz="1100">
              <a:solidFill>
                <a:schemeClr val="dk1"/>
              </a:solidFill>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p>
        <a:p>
          <a:r>
            <a:rPr lang="es-ES" sz="1100">
              <a:solidFill>
                <a:schemeClr val="dk1"/>
              </a:solidFill>
              <a:effectLst/>
              <a:latin typeface="+mn-lt"/>
              <a:ea typeface="+mn-ea"/>
              <a:cs typeface="+mn-cs"/>
            </a:rPr>
            <a:t> </a:t>
          </a:r>
        </a:p>
        <a:p>
          <a:r>
            <a:rPr lang="es-ES" sz="1100">
              <a:solidFill>
                <a:schemeClr val="dk1"/>
              </a:solidFill>
              <a:effectLst/>
              <a:latin typeface="+mn-lt"/>
              <a:ea typeface="+mn-ea"/>
              <a:cs typeface="+mn-cs"/>
            </a:rPr>
            <a:t>A los efectos de lo expresado en el párrafo anterior se compromete a ejecutar el contrato en base a los siguientes precios:</a:t>
          </a:r>
        </a:p>
        <a:p>
          <a:r>
            <a:rPr lang="es-ES" sz="1100">
              <a:solidFill>
                <a:schemeClr val="dk1"/>
              </a:solidFill>
              <a:effectLst/>
              <a:latin typeface="+mn-lt"/>
              <a:ea typeface="+mn-ea"/>
              <a:cs typeface="+mn-cs"/>
            </a:rPr>
            <a:t> </a:t>
          </a:r>
        </a:p>
        <a:p>
          <a:r>
            <a:rPr lang="es-ES" sz="1100">
              <a:solidFill>
                <a:schemeClr val="dk1"/>
              </a:solidFill>
              <a:effectLst/>
              <a:latin typeface="+mn-lt"/>
              <a:ea typeface="+mn-ea"/>
              <a:cs typeface="+mn-cs"/>
            </a:rPr>
            <a:t> </a:t>
          </a:r>
        </a:p>
        <a:p>
          <a:endParaRPr lang="es-ES"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30946A-B32D-4494-B1AA-823B7CF0D1C4}">
  <dimension ref="B1:J43"/>
  <sheetViews>
    <sheetView showGridLines="0" tabSelected="1" zoomScaleNormal="100" workbookViewId="0">
      <selection activeCell="N18" sqref="N18"/>
    </sheetView>
  </sheetViews>
  <sheetFormatPr baseColWidth="10" defaultRowHeight="15" x14ac:dyDescent="0.25"/>
  <cols>
    <col min="2" max="2" width="7.42578125" customWidth="1"/>
    <col min="3" max="3" width="44.42578125" customWidth="1"/>
    <col min="5" max="5" width="15.42578125" customWidth="1"/>
    <col min="6" max="6" width="15.85546875" customWidth="1"/>
    <col min="7" max="9" width="16.85546875" customWidth="1"/>
  </cols>
  <sheetData>
    <row r="1" spans="2:9" ht="15.75" x14ac:dyDescent="0.3">
      <c r="B1" s="8" t="s">
        <v>12</v>
      </c>
      <c r="C1" s="11"/>
      <c r="D1" s="12"/>
      <c r="E1" s="13"/>
      <c r="F1" s="13"/>
      <c r="G1" s="3"/>
    </row>
    <row r="2" spans="2:9" ht="16.5" thickBot="1" x14ac:dyDescent="0.35">
      <c r="B2" s="10"/>
      <c r="C2" s="11"/>
      <c r="D2" s="12"/>
      <c r="E2" s="13"/>
      <c r="F2" s="13"/>
      <c r="G2" s="3"/>
    </row>
    <row r="3" spans="2:9" ht="18" thickBot="1" x14ac:dyDescent="0.3">
      <c r="B3" s="46" t="s">
        <v>0</v>
      </c>
      <c r="C3" s="47"/>
      <c r="D3" s="47"/>
      <c r="E3" s="47"/>
      <c r="F3" s="47"/>
      <c r="G3" s="47"/>
      <c r="H3" s="47"/>
      <c r="I3" s="48"/>
    </row>
    <row r="4" spans="2:9" ht="15.75" x14ac:dyDescent="0.3">
      <c r="B4" s="1"/>
      <c r="C4" s="4"/>
      <c r="D4" s="2"/>
      <c r="E4" s="3"/>
      <c r="F4" s="3"/>
      <c r="G4" s="3"/>
      <c r="H4" s="3"/>
      <c r="I4" s="3"/>
    </row>
    <row r="5" spans="2:9" ht="15.75" x14ac:dyDescent="0.3">
      <c r="B5" s="1"/>
      <c r="C5" s="4"/>
      <c r="D5" s="2"/>
      <c r="E5" s="3"/>
      <c r="F5" s="3"/>
      <c r="G5" s="3"/>
      <c r="H5" s="3"/>
      <c r="I5" s="3"/>
    </row>
    <row r="6" spans="2:9" ht="15.75" x14ac:dyDescent="0.3">
      <c r="B6" s="1"/>
      <c r="C6" s="4"/>
      <c r="D6" s="2"/>
      <c r="E6" s="3"/>
      <c r="F6" s="3"/>
      <c r="G6" s="3"/>
      <c r="H6" s="3"/>
      <c r="I6" s="3"/>
    </row>
    <row r="7" spans="2:9" ht="15.75" x14ac:dyDescent="0.3">
      <c r="B7" s="1"/>
      <c r="C7" s="4"/>
      <c r="D7" s="2"/>
      <c r="E7" s="3"/>
      <c r="F7" s="3"/>
      <c r="G7" s="3"/>
      <c r="H7" s="3"/>
      <c r="I7" s="3"/>
    </row>
    <row r="8" spans="2:9" ht="15.75" x14ac:dyDescent="0.3">
      <c r="B8" s="1"/>
      <c r="C8" s="4"/>
      <c r="D8" s="2"/>
      <c r="E8" s="3"/>
      <c r="F8" s="3"/>
      <c r="G8" s="3"/>
      <c r="H8" s="3"/>
      <c r="I8" s="3"/>
    </row>
    <row r="9" spans="2:9" ht="15.75" x14ac:dyDescent="0.3">
      <c r="B9" s="1"/>
      <c r="C9" s="4"/>
      <c r="D9" s="2"/>
      <c r="E9" s="3"/>
      <c r="F9" s="3"/>
      <c r="G9" s="3"/>
      <c r="H9" s="3"/>
      <c r="I9" s="3"/>
    </row>
    <row r="10" spans="2:9" ht="15.75" x14ac:dyDescent="0.3">
      <c r="B10" s="1"/>
      <c r="C10" s="4"/>
      <c r="D10" s="2"/>
      <c r="E10" s="3"/>
      <c r="F10" s="3"/>
      <c r="G10" s="3"/>
      <c r="H10" s="3"/>
      <c r="I10" s="3"/>
    </row>
    <row r="11" spans="2:9" ht="15.75" x14ac:dyDescent="0.3">
      <c r="B11" s="1"/>
      <c r="C11" s="4"/>
      <c r="D11" s="2"/>
      <c r="E11" s="3"/>
      <c r="F11" s="3"/>
      <c r="G11" s="3"/>
      <c r="H11" s="3"/>
      <c r="I11" s="3"/>
    </row>
    <row r="12" spans="2:9" ht="15.75" x14ac:dyDescent="0.3">
      <c r="B12" s="1"/>
      <c r="C12" s="4"/>
      <c r="D12" s="2"/>
      <c r="E12" s="3"/>
      <c r="F12" s="3"/>
      <c r="G12" s="3"/>
      <c r="H12" s="3"/>
      <c r="I12" s="3"/>
    </row>
    <row r="13" spans="2:9" ht="15.75" x14ac:dyDescent="0.3">
      <c r="B13" s="1"/>
      <c r="C13" s="4"/>
      <c r="D13" s="2"/>
      <c r="E13" s="3"/>
      <c r="F13" s="3"/>
      <c r="G13" s="3"/>
      <c r="H13" s="3"/>
      <c r="I13" s="3"/>
    </row>
    <row r="14" spans="2:9" ht="15.75" x14ac:dyDescent="0.3">
      <c r="B14" s="1"/>
      <c r="C14" s="4"/>
      <c r="D14" s="2"/>
      <c r="E14" s="3"/>
      <c r="F14" s="3"/>
      <c r="G14" s="3"/>
      <c r="H14" s="3"/>
      <c r="I14" s="3"/>
    </row>
    <row r="15" spans="2:9" ht="15.75" x14ac:dyDescent="0.3">
      <c r="B15" s="1"/>
      <c r="C15" s="4"/>
      <c r="D15" s="2"/>
      <c r="E15" s="3"/>
      <c r="F15" s="3"/>
      <c r="G15" s="3"/>
      <c r="H15" s="3"/>
      <c r="I15" s="3"/>
    </row>
    <row r="16" spans="2:9" ht="15.75" x14ac:dyDescent="0.3">
      <c r="B16" s="11"/>
      <c r="C16" s="14"/>
      <c r="D16" s="12"/>
      <c r="E16" s="13"/>
      <c r="F16" s="13"/>
      <c r="G16" s="3"/>
    </row>
    <row r="17" spans="2:10" x14ac:dyDescent="0.25">
      <c r="B17" s="9"/>
      <c r="C17" s="9"/>
      <c r="D17" s="9"/>
      <c r="E17" s="9"/>
      <c r="F17" s="9"/>
      <c r="G17" s="6"/>
      <c r="H17" s="5"/>
      <c r="I17" s="5"/>
      <c r="J17" s="5"/>
    </row>
    <row r="18" spans="2:10" x14ac:dyDescent="0.25">
      <c r="B18" s="8" t="s">
        <v>24</v>
      </c>
      <c r="C18" s="9"/>
      <c r="D18" s="9"/>
      <c r="E18" s="9"/>
      <c r="F18" s="9"/>
      <c r="G18" s="6"/>
      <c r="H18" s="5"/>
      <c r="I18" s="5"/>
      <c r="J18" s="5"/>
    </row>
    <row r="19" spans="2:10" ht="15.75" thickBot="1" x14ac:dyDescent="0.3">
      <c r="J19" s="5"/>
    </row>
    <row r="20" spans="2:10" ht="60.75" thickBot="1" x14ac:dyDescent="0.3">
      <c r="B20" s="33" t="s">
        <v>6</v>
      </c>
      <c r="C20" s="34" t="s">
        <v>1</v>
      </c>
      <c r="D20" s="34" t="s">
        <v>2</v>
      </c>
      <c r="E20" s="35" t="s">
        <v>3</v>
      </c>
      <c r="F20" s="34" t="s">
        <v>4</v>
      </c>
      <c r="G20" s="34" t="s">
        <v>5</v>
      </c>
      <c r="H20" s="34" t="s">
        <v>7</v>
      </c>
      <c r="I20" s="36" t="s">
        <v>22</v>
      </c>
    </row>
    <row r="21" spans="2:10" x14ac:dyDescent="0.25">
      <c r="B21" s="37" t="s">
        <v>26</v>
      </c>
      <c r="C21" s="38" t="s">
        <v>14</v>
      </c>
      <c r="D21" s="39">
        <v>797</v>
      </c>
      <c r="E21" s="40">
        <v>11.447999999999999</v>
      </c>
      <c r="F21" s="41">
        <f t="shared" ref="F21:F31" si="0">D21*E21</f>
        <v>9124.0559999999987</v>
      </c>
      <c r="G21" s="42"/>
      <c r="H21" s="41">
        <f>D21*G21</f>
        <v>0</v>
      </c>
      <c r="I21" s="43">
        <f>H21*1.1</f>
        <v>0</v>
      </c>
      <c r="J21" t="str">
        <f>IF(G21&gt;E21,"error","")</f>
        <v/>
      </c>
    </row>
    <row r="22" spans="2:10" x14ac:dyDescent="0.25">
      <c r="B22" s="44" t="s">
        <v>27</v>
      </c>
      <c r="C22" s="24" t="s">
        <v>15</v>
      </c>
      <c r="D22" s="25">
        <v>5</v>
      </c>
      <c r="E22" s="26">
        <v>22.679999999999996</v>
      </c>
      <c r="F22" s="27">
        <f t="shared" si="0"/>
        <v>113.39999999999998</v>
      </c>
      <c r="G22" s="29"/>
      <c r="H22" s="27">
        <f t="shared" ref="H22:H31" si="1">D22*G22</f>
        <v>0</v>
      </c>
      <c r="I22" s="30">
        <f t="shared" ref="I22:I31" si="2">H22*1.1</f>
        <v>0</v>
      </c>
      <c r="J22" t="str">
        <f t="shared" ref="J22:J31" si="3">IF(G22&gt;E22,"error","")</f>
        <v/>
      </c>
    </row>
    <row r="23" spans="2:10" x14ac:dyDescent="0.25">
      <c r="B23" s="44" t="s">
        <v>28</v>
      </c>
      <c r="C23" s="24" t="s">
        <v>16</v>
      </c>
      <c r="D23" s="25">
        <v>13</v>
      </c>
      <c r="E23" s="26">
        <v>214.79999999999998</v>
      </c>
      <c r="F23" s="27">
        <f t="shared" si="0"/>
        <v>2792.3999999999996</v>
      </c>
      <c r="G23" s="29"/>
      <c r="H23" s="27">
        <f t="shared" si="1"/>
        <v>0</v>
      </c>
      <c r="I23" s="30">
        <f t="shared" si="2"/>
        <v>0</v>
      </c>
      <c r="J23" t="str">
        <f t="shared" si="3"/>
        <v/>
      </c>
    </row>
    <row r="24" spans="2:10" x14ac:dyDescent="0.25">
      <c r="B24" s="44" t="s">
        <v>29</v>
      </c>
      <c r="C24" s="24" t="s">
        <v>17</v>
      </c>
      <c r="D24" s="25">
        <v>6</v>
      </c>
      <c r="E24" s="26">
        <v>597</v>
      </c>
      <c r="F24" s="27">
        <f t="shared" si="0"/>
        <v>3582</v>
      </c>
      <c r="G24" s="29"/>
      <c r="H24" s="27">
        <f t="shared" si="1"/>
        <v>0</v>
      </c>
      <c r="I24" s="30">
        <f t="shared" si="2"/>
        <v>0</v>
      </c>
      <c r="J24" t="str">
        <f t="shared" si="3"/>
        <v/>
      </c>
    </row>
    <row r="25" spans="2:10" ht="30" x14ac:dyDescent="0.25">
      <c r="B25" s="44" t="s">
        <v>30</v>
      </c>
      <c r="C25" s="24" t="s">
        <v>18</v>
      </c>
      <c r="D25" s="25">
        <v>7</v>
      </c>
      <c r="E25" s="26">
        <v>89.603999999999999</v>
      </c>
      <c r="F25" s="27">
        <f t="shared" si="0"/>
        <v>627.22799999999995</v>
      </c>
      <c r="G25" s="29"/>
      <c r="H25" s="27">
        <f t="shared" si="1"/>
        <v>0</v>
      </c>
      <c r="I25" s="30">
        <f t="shared" si="2"/>
        <v>0</v>
      </c>
      <c r="J25" t="str">
        <f t="shared" si="3"/>
        <v/>
      </c>
    </row>
    <row r="26" spans="2:10" ht="30" x14ac:dyDescent="0.25">
      <c r="B26" s="44" t="s">
        <v>31</v>
      </c>
      <c r="C26" s="24" t="s">
        <v>25</v>
      </c>
      <c r="D26" s="25">
        <v>6</v>
      </c>
      <c r="E26" s="26">
        <v>56.4</v>
      </c>
      <c r="F26" s="27">
        <f t="shared" si="0"/>
        <v>338.4</v>
      </c>
      <c r="G26" s="29"/>
      <c r="H26" s="27">
        <f t="shared" si="1"/>
        <v>0</v>
      </c>
      <c r="I26" s="30">
        <f t="shared" si="2"/>
        <v>0</v>
      </c>
      <c r="J26" t="str">
        <f t="shared" si="3"/>
        <v/>
      </c>
    </row>
    <row r="27" spans="2:10" x14ac:dyDescent="0.25">
      <c r="B27" s="44" t="s">
        <v>32</v>
      </c>
      <c r="C27" s="24" t="s">
        <v>19</v>
      </c>
      <c r="D27" s="25">
        <v>11</v>
      </c>
      <c r="E27" s="26">
        <v>317.80799999999994</v>
      </c>
      <c r="F27" s="27">
        <f t="shared" si="0"/>
        <v>3495.8879999999995</v>
      </c>
      <c r="G27" s="29"/>
      <c r="H27" s="27">
        <f t="shared" si="1"/>
        <v>0</v>
      </c>
      <c r="I27" s="30">
        <f t="shared" si="2"/>
        <v>0</v>
      </c>
      <c r="J27" t="str">
        <f t="shared" si="3"/>
        <v/>
      </c>
    </row>
    <row r="28" spans="2:10" x14ac:dyDescent="0.25">
      <c r="B28" s="44" t="s">
        <v>33</v>
      </c>
      <c r="C28" s="24" t="s">
        <v>23</v>
      </c>
      <c r="D28" s="25">
        <v>3</v>
      </c>
      <c r="E28" s="26">
        <v>555.05999999999995</v>
      </c>
      <c r="F28" s="27">
        <f t="shared" si="0"/>
        <v>1665.1799999999998</v>
      </c>
      <c r="G28" s="29"/>
      <c r="H28" s="27">
        <f t="shared" si="1"/>
        <v>0</v>
      </c>
      <c r="I28" s="30">
        <f t="shared" si="2"/>
        <v>0</v>
      </c>
      <c r="J28" t="str">
        <f t="shared" si="3"/>
        <v/>
      </c>
    </row>
    <row r="29" spans="2:10" x14ac:dyDescent="0.25">
      <c r="B29" s="44" t="s">
        <v>34</v>
      </c>
      <c r="C29" s="24" t="s">
        <v>20</v>
      </c>
      <c r="D29" s="25">
        <v>14</v>
      </c>
      <c r="E29" s="26">
        <v>88.151999999999987</v>
      </c>
      <c r="F29" s="27">
        <f t="shared" si="0"/>
        <v>1234.1279999999997</v>
      </c>
      <c r="G29" s="29"/>
      <c r="H29" s="27">
        <f t="shared" si="1"/>
        <v>0</v>
      </c>
      <c r="I29" s="30">
        <f t="shared" si="2"/>
        <v>0</v>
      </c>
      <c r="J29" t="str">
        <f t="shared" si="3"/>
        <v/>
      </c>
    </row>
    <row r="30" spans="2:10" ht="30" x14ac:dyDescent="0.25">
      <c r="B30" s="44" t="s">
        <v>35</v>
      </c>
      <c r="C30" s="22" t="s">
        <v>21</v>
      </c>
      <c r="D30" s="25">
        <v>27</v>
      </c>
      <c r="E30" s="26">
        <v>36</v>
      </c>
      <c r="F30" s="27">
        <f t="shared" si="0"/>
        <v>972</v>
      </c>
      <c r="G30" s="29"/>
      <c r="H30" s="27">
        <f t="shared" si="1"/>
        <v>0</v>
      </c>
      <c r="I30" s="30">
        <f t="shared" si="2"/>
        <v>0</v>
      </c>
      <c r="J30" t="str">
        <f t="shared" si="3"/>
        <v/>
      </c>
    </row>
    <row r="31" spans="2:10" ht="30.75" thickBot="1" x14ac:dyDescent="0.3">
      <c r="B31" s="45"/>
      <c r="C31" s="31" t="s">
        <v>13</v>
      </c>
      <c r="D31" s="17">
        <v>1</v>
      </c>
      <c r="E31" s="18">
        <v>4000</v>
      </c>
      <c r="F31" s="19">
        <f t="shared" si="0"/>
        <v>4000</v>
      </c>
      <c r="G31" s="21">
        <v>4000</v>
      </c>
      <c r="H31" s="19">
        <f t="shared" si="1"/>
        <v>4000</v>
      </c>
      <c r="I31" s="28">
        <f t="shared" si="2"/>
        <v>4400</v>
      </c>
      <c r="J31" t="str">
        <f t="shared" si="3"/>
        <v/>
      </c>
    </row>
    <row r="32" spans="2:10" ht="15.75" thickBot="1" x14ac:dyDescent="0.3">
      <c r="C32" s="15" t="s">
        <v>11</v>
      </c>
      <c r="E32" s="7"/>
      <c r="F32" s="20">
        <f>SUM(F21:F31)</f>
        <v>27944.679999999997</v>
      </c>
      <c r="H32" s="16">
        <f>SUM(H21:H31)</f>
        <v>4000</v>
      </c>
      <c r="I32" s="16">
        <f>SUM(I21:I31)</f>
        <v>4400</v>
      </c>
    </row>
    <row r="34" spans="3:9" ht="55.5" customHeight="1" x14ac:dyDescent="0.25">
      <c r="C34" s="23"/>
      <c r="D34" s="23"/>
      <c r="E34" s="23"/>
      <c r="F34" s="23"/>
      <c r="G34" s="23"/>
      <c r="H34" s="23"/>
      <c r="I34" s="23"/>
    </row>
    <row r="35" spans="3:9" x14ac:dyDescent="0.25">
      <c r="C35" s="23" t="s">
        <v>8</v>
      </c>
      <c r="D35" s="23"/>
      <c r="E35" s="23"/>
      <c r="F35" s="23"/>
      <c r="G35" s="23"/>
      <c r="H35" s="23"/>
      <c r="I35" s="23"/>
    </row>
    <row r="36" spans="3:9" x14ac:dyDescent="0.25">
      <c r="C36" s="23" t="s">
        <v>9</v>
      </c>
      <c r="D36" s="23"/>
      <c r="E36" s="23"/>
      <c r="F36" s="23"/>
      <c r="G36" s="23"/>
      <c r="H36" s="23"/>
      <c r="I36" s="23"/>
    </row>
    <row r="37" spans="3:9" x14ac:dyDescent="0.25">
      <c r="C37" s="32" t="s">
        <v>10</v>
      </c>
      <c r="D37" s="23"/>
      <c r="E37" s="23"/>
      <c r="F37" s="23"/>
      <c r="G37" s="23"/>
      <c r="H37" s="23"/>
      <c r="I37" s="23"/>
    </row>
    <row r="38" spans="3:9" x14ac:dyDescent="0.25">
      <c r="C38" s="23"/>
      <c r="D38" s="23"/>
      <c r="E38" s="23"/>
      <c r="F38" s="23"/>
      <c r="G38" s="23"/>
      <c r="H38" s="23"/>
      <c r="I38" s="23"/>
    </row>
    <row r="39" spans="3:9" x14ac:dyDescent="0.25">
      <c r="C39" s="23"/>
      <c r="D39" s="23"/>
      <c r="E39" s="23"/>
      <c r="F39" s="23"/>
      <c r="G39" s="23"/>
      <c r="H39" s="23"/>
      <c r="I39" s="23"/>
    </row>
    <row r="40" spans="3:9" x14ac:dyDescent="0.25">
      <c r="C40" s="23"/>
      <c r="D40" s="23"/>
      <c r="E40" s="23"/>
      <c r="F40" s="23"/>
      <c r="G40" s="23"/>
      <c r="H40" s="23"/>
      <c r="I40" s="23"/>
    </row>
    <row r="41" spans="3:9" x14ac:dyDescent="0.25">
      <c r="C41" s="23"/>
      <c r="D41" s="23"/>
      <c r="E41" s="23"/>
      <c r="F41" s="23"/>
      <c r="G41" s="23"/>
      <c r="H41" s="23"/>
      <c r="I41" s="23"/>
    </row>
    <row r="42" spans="3:9" x14ac:dyDescent="0.25">
      <c r="C42" s="23"/>
      <c r="D42" s="23"/>
      <c r="E42" s="23"/>
      <c r="F42" s="23"/>
      <c r="G42" s="23"/>
      <c r="H42" s="23"/>
      <c r="I42" s="23"/>
    </row>
    <row r="43" spans="3:9" x14ac:dyDescent="0.25">
      <c r="C43" s="23"/>
      <c r="D43" s="23"/>
      <c r="E43" s="23"/>
      <c r="F43" s="23"/>
      <c r="G43" s="23"/>
      <c r="H43" s="23"/>
      <c r="I43" s="23"/>
    </row>
  </sheetData>
  <sheetProtection sheet="1" scenarios="1"/>
  <mergeCells count="1">
    <mergeCell ref="B3:I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2 </vt:lpstr>
    </vt:vector>
  </TitlesOfParts>
  <Company>Egarsat MCSS 276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 Diaz Gala</dc:creator>
  <cp:lastModifiedBy>Marta Galán Medina</cp:lastModifiedBy>
  <dcterms:created xsi:type="dcterms:W3CDTF">2023-03-21T09:04:48Z</dcterms:created>
  <dcterms:modified xsi:type="dcterms:W3CDTF">2025-11-11T12:37:25Z</dcterms:modified>
</cp:coreProperties>
</file>