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K:\Contractacio\CONTRATACIÓN SECTOR PÚBLICO\LICITACIONS\2025\MATERIAL SANITARIO FUNGIBLE (DGOSS)\DOC DEFINITIVOS\"/>
    </mc:Choice>
  </mc:AlternateContent>
  <xr:revisionPtr revIDLastSave="0" documentId="13_ncr:1_{36666F2C-6303-4208-998C-6616C79C23EC}" xr6:coauthVersionLast="36" xr6:coauthVersionMax="36" xr10:uidLastSave="{00000000-0000-0000-0000-000000000000}"/>
  <bookViews>
    <workbookView xWindow="315" yWindow="-315" windowWidth="14310" windowHeight="11640" tabRatio="971" xr2:uid="{00000000-000D-0000-FFFF-FFFF00000000}"/>
  </bookViews>
  <sheets>
    <sheet name="ANEXO 2 L1" sheetId="15" r:id="rId1"/>
    <sheet name="ANEXO 2 L2" sheetId="16" r:id="rId2"/>
    <sheet name="ANEXO 2 L3" sheetId="17" r:id="rId3"/>
  </sheets>
  <calcPr calcId="191029" fullPrecision="0"/>
</workbook>
</file>

<file path=xl/calcChain.xml><?xml version="1.0" encoding="utf-8"?>
<calcChain xmlns="http://schemas.openxmlformats.org/spreadsheetml/2006/main">
  <c r="J125" i="17" l="1"/>
  <c r="K125" i="17" s="1"/>
  <c r="G125" i="17"/>
  <c r="G21" i="17"/>
  <c r="J21" i="17"/>
  <c r="K21" i="17" s="1"/>
  <c r="G22" i="17"/>
  <c r="J22" i="17"/>
  <c r="K22" i="17" s="1"/>
  <c r="G23" i="17"/>
  <c r="J23" i="17"/>
  <c r="K23" i="17" s="1"/>
  <c r="G24" i="17"/>
  <c r="J24" i="17"/>
  <c r="K24" i="17" s="1"/>
  <c r="G25" i="17"/>
  <c r="J25" i="17"/>
  <c r="K25" i="17" s="1"/>
  <c r="G26" i="17"/>
  <c r="J26" i="17"/>
  <c r="K26" i="17" s="1"/>
  <c r="G27" i="17"/>
  <c r="J27" i="17"/>
  <c r="K27" i="17" s="1"/>
  <c r="G28" i="17"/>
  <c r="J28" i="17"/>
  <c r="K28" i="17" s="1"/>
  <c r="G29" i="17"/>
  <c r="J29" i="17"/>
  <c r="K29" i="17" s="1"/>
  <c r="G30" i="17"/>
  <c r="J30" i="17"/>
  <c r="K30" i="17" s="1"/>
  <c r="G31" i="17"/>
  <c r="J31" i="17"/>
  <c r="K31" i="17" s="1"/>
  <c r="G32" i="17"/>
  <c r="J32" i="17"/>
  <c r="K32" i="17"/>
  <c r="G33" i="17"/>
  <c r="J33" i="17"/>
  <c r="K33" i="17" s="1"/>
  <c r="G34" i="17"/>
  <c r="J34" i="17"/>
  <c r="K34" i="17" s="1"/>
  <c r="G35" i="17"/>
  <c r="J35" i="17"/>
  <c r="K35" i="17" s="1"/>
  <c r="G36" i="17"/>
  <c r="J36" i="17"/>
  <c r="K36" i="17" s="1"/>
  <c r="G37" i="17"/>
  <c r="J37" i="17"/>
  <c r="K37" i="17" s="1"/>
  <c r="G38" i="17"/>
  <c r="J38" i="17"/>
  <c r="K38" i="17" s="1"/>
  <c r="G39" i="17"/>
  <c r="J39" i="17"/>
  <c r="K39" i="17" s="1"/>
  <c r="G40" i="17"/>
  <c r="J40" i="17"/>
  <c r="K40" i="17" s="1"/>
  <c r="G41" i="17"/>
  <c r="J41" i="17"/>
  <c r="K41" i="17" s="1"/>
  <c r="G42" i="17"/>
  <c r="J42" i="17"/>
  <c r="K42" i="17" s="1"/>
  <c r="G43" i="17"/>
  <c r="J43" i="17"/>
  <c r="K43" i="17" s="1"/>
  <c r="G44" i="17"/>
  <c r="J44" i="17"/>
  <c r="K44" i="17" s="1"/>
  <c r="G45" i="17"/>
  <c r="J45" i="17"/>
  <c r="K45" i="17" s="1"/>
  <c r="G46" i="17"/>
  <c r="J46" i="17"/>
  <c r="K46" i="17" s="1"/>
  <c r="G47" i="17"/>
  <c r="J47" i="17"/>
  <c r="K47" i="17" s="1"/>
  <c r="G48" i="17"/>
  <c r="J48" i="17"/>
  <c r="K48" i="17" s="1"/>
  <c r="G49" i="17"/>
  <c r="J49" i="17"/>
  <c r="K49" i="17" s="1"/>
  <c r="G50" i="17"/>
  <c r="J50" i="17"/>
  <c r="K50" i="17" s="1"/>
  <c r="G51" i="17"/>
  <c r="J51" i="17"/>
  <c r="K51" i="17" s="1"/>
  <c r="G52" i="17"/>
  <c r="J52" i="17"/>
  <c r="K52" i="17"/>
  <c r="G53" i="17"/>
  <c r="J53" i="17"/>
  <c r="K53" i="17" s="1"/>
  <c r="G54" i="17"/>
  <c r="J54" i="17"/>
  <c r="K54" i="17" s="1"/>
  <c r="G55" i="17"/>
  <c r="J55" i="17"/>
  <c r="K55" i="17" s="1"/>
  <c r="G56" i="17"/>
  <c r="J56" i="17"/>
  <c r="K56" i="17" s="1"/>
  <c r="G57" i="17"/>
  <c r="J57" i="17"/>
  <c r="K57" i="17" s="1"/>
  <c r="G58" i="17"/>
  <c r="J58" i="17"/>
  <c r="K58" i="17"/>
  <c r="G59" i="17"/>
  <c r="J59" i="17"/>
  <c r="K59" i="17" s="1"/>
  <c r="G60" i="17"/>
  <c r="J60" i="17"/>
  <c r="K60" i="17" s="1"/>
  <c r="G61" i="17"/>
  <c r="J61" i="17"/>
  <c r="K61" i="17" s="1"/>
  <c r="G62" i="17"/>
  <c r="J62" i="17"/>
  <c r="K62" i="17" s="1"/>
  <c r="G63" i="17"/>
  <c r="J63" i="17"/>
  <c r="K63" i="17" s="1"/>
  <c r="G64" i="17"/>
  <c r="J64" i="17"/>
  <c r="K64" i="17" s="1"/>
  <c r="G65" i="17"/>
  <c r="J65" i="17"/>
  <c r="K65" i="17" s="1"/>
  <c r="G66" i="17"/>
  <c r="J66" i="17"/>
  <c r="K66" i="17" s="1"/>
  <c r="G67" i="17"/>
  <c r="J67" i="17"/>
  <c r="K67" i="17" s="1"/>
  <c r="G68" i="17"/>
  <c r="J68" i="17"/>
  <c r="K68" i="17" s="1"/>
  <c r="G69" i="17"/>
  <c r="J69" i="17"/>
  <c r="K69" i="17" s="1"/>
  <c r="G70" i="17"/>
  <c r="J70" i="17"/>
  <c r="K70" i="17" s="1"/>
  <c r="G71" i="17"/>
  <c r="J71" i="17"/>
  <c r="K71" i="17" s="1"/>
  <c r="G72" i="17"/>
  <c r="J72" i="17"/>
  <c r="K72" i="17" s="1"/>
  <c r="G73" i="17"/>
  <c r="J73" i="17"/>
  <c r="K73" i="17" s="1"/>
  <c r="G74" i="17"/>
  <c r="J74" i="17"/>
  <c r="K74" i="17"/>
  <c r="G75" i="17"/>
  <c r="J75" i="17"/>
  <c r="K75" i="17" s="1"/>
  <c r="G76" i="17"/>
  <c r="J76" i="17"/>
  <c r="K76" i="17" s="1"/>
  <c r="G77" i="17"/>
  <c r="J77" i="17"/>
  <c r="K77" i="17" s="1"/>
  <c r="G78" i="17"/>
  <c r="J78" i="17"/>
  <c r="K78" i="17" s="1"/>
  <c r="G79" i="17"/>
  <c r="J79" i="17"/>
  <c r="K79" i="17" s="1"/>
  <c r="G80" i="17"/>
  <c r="J80" i="17"/>
  <c r="K80" i="17" s="1"/>
  <c r="G81" i="17"/>
  <c r="J81" i="17"/>
  <c r="K81" i="17" s="1"/>
  <c r="G82" i="17"/>
  <c r="J82" i="17"/>
  <c r="K82" i="17" s="1"/>
  <c r="G83" i="17"/>
  <c r="J83" i="17"/>
  <c r="K83" i="17" s="1"/>
  <c r="G84" i="17"/>
  <c r="J84" i="17"/>
  <c r="K84" i="17" s="1"/>
  <c r="G85" i="17"/>
  <c r="J85" i="17"/>
  <c r="K85" i="17" s="1"/>
  <c r="G86" i="17"/>
  <c r="J86" i="17"/>
  <c r="K86" i="17" s="1"/>
  <c r="G87" i="17"/>
  <c r="J87" i="17"/>
  <c r="K87" i="17" s="1"/>
  <c r="G88" i="17"/>
  <c r="J88" i="17"/>
  <c r="K88" i="17" s="1"/>
  <c r="G89" i="17"/>
  <c r="J89" i="17"/>
  <c r="K89" i="17" s="1"/>
  <c r="G90" i="17"/>
  <c r="J90" i="17"/>
  <c r="K90" i="17" s="1"/>
  <c r="G91" i="17"/>
  <c r="J91" i="17"/>
  <c r="K91" i="17" s="1"/>
  <c r="G92" i="17"/>
  <c r="J92" i="17"/>
  <c r="K92" i="17" s="1"/>
  <c r="G93" i="17"/>
  <c r="J93" i="17"/>
  <c r="K93" i="17" s="1"/>
  <c r="G94" i="17"/>
  <c r="J94" i="17"/>
  <c r="K94" i="17" s="1"/>
  <c r="G95" i="17"/>
  <c r="J95" i="17"/>
  <c r="K95" i="17" s="1"/>
  <c r="G96" i="17"/>
  <c r="J96" i="17"/>
  <c r="K96" i="17"/>
  <c r="G97" i="17"/>
  <c r="J97" i="17"/>
  <c r="K97" i="17" s="1"/>
  <c r="G98" i="17"/>
  <c r="J98" i="17"/>
  <c r="K98" i="17" s="1"/>
  <c r="G99" i="17"/>
  <c r="J99" i="17"/>
  <c r="K99" i="17" s="1"/>
  <c r="G100" i="17"/>
  <c r="J100" i="17"/>
  <c r="K100" i="17" s="1"/>
  <c r="G101" i="17"/>
  <c r="J101" i="17"/>
  <c r="K101" i="17" s="1"/>
  <c r="G102" i="17"/>
  <c r="J102" i="17"/>
  <c r="K102" i="17" s="1"/>
  <c r="G103" i="17"/>
  <c r="J103" i="17"/>
  <c r="K103" i="17" s="1"/>
  <c r="G104" i="17"/>
  <c r="J104" i="17"/>
  <c r="K104" i="17" s="1"/>
  <c r="G105" i="17"/>
  <c r="J105" i="17"/>
  <c r="K105" i="17" s="1"/>
  <c r="G106" i="17"/>
  <c r="J106" i="17"/>
  <c r="K106" i="17" s="1"/>
  <c r="G107" i="17"/>
  <c r="J107" i="17"/>
  <c r="K107" i="17" s="1"/>
  <c r="G108" i="17"/>
  <c r="J108" i="17"/>
  <c r="K108" i="17" s="1"/>
  <c r="G109" i="17"/>
  <c r="J109" i="17"/>
  <c r="K109" i="17" s="1"/>
  <c r="G110" i="17"/>
  <c r="J110" i="17"/>
  <c r="K110" i="17" s="1"/>
  <c r="G111" i="17"/>
  <c r="J111" i="17"/>
  <c r="K111" i="17" s="1"/>
  <c r="G112" i="17"/>
  <c r="J112" i="17"/>
  <c r="K112" i="17" s="1"/>
  <c r="G113" i="17"/>
  <c r="J113" i="17"/>
  <c r="K113" i="17" s="1"/>
  <c r="G114" i="17"/>
  <c r="J114" i="17"/>
  <c r="K114" i="17" s="1"/>
  <c r="G115" i="17"/>
  <c r="J115" i="17"/>
  <c r="K115" i="17" s="1"/>
  <c r="G116" i="17"/>
  <c r="J116" i="17"/>
  <c r="K116" i="17" s="1"/>
  <c r="G117" i="17"/>
  <c r="J117" i="17"/>
  <c r="K117" i="17" s="1"/>
  <c r="G118" i="17"/>
  <c r="J118" i="17"/>
  <c r="K118" i="17" s="1"/>
  <c r="G119" i="17"/>
  <c r="J119" i="17"/>
  <c r="K119" i="17" s="1"/>
  <c r="G120" i="17"/>
  <c r="J120" i="17"/>
  <c r="K120" i="17" s="1"/>
  <c r="G121" i="17"/>
  <c r="J121" i="17"/>
  <c r="K121" i="17" s="1"/>
  <c r="G122" i="17"/>
  <c r="J122" i="17"/>
  <c r="K122" i="17"/>
  <c r="G123" i="17"/>
  <c r="J123" i="17"/>
  <c r="K123" i="17" s="1"/>
  <c r="G124" i="17"/>
  <c r="J124" i="17"/>
  <c r="K124" i="17" s="1"/>
  <c r="K74" i="15"/>
  <c r="G201" i="16"/>
  <c r="J201" i="16"/>
  <c r="K201" i="16" s="1"/>
  <c r="G74" i="15"/>
  <c r="G188" i="16" l="1"/>
  <c r="J188" i="16"/>
  <c r="K188" i="16" s="1"/>
  <c r="G189" i="16"/>
  <c r="J189" i="16"/>
  <c r="K189" i="16" s="1"/>
  <c r="G190" i="16"/>
  <c r="J190" i="16"/>
  <c r="K190" i="16" s="1"/>
  <c r="G191" i="16"/>
  <c r="J191" i="16"/>
  <c r="K191" i="16" s="1"/>
  <c r="G192" i="16"/>
  <c r="J192" i="16"/>
  <c r="K192" i="16" s="1"/>
  <c r="G193" i="16"/>
  <c r="J193" i="16"/>
  <c r="K193" i="16" s="1"/>
  <c r="G194" i="16"/>
  <c r="J194" i="16"/>
  <c r="K194" i="16" s="1"/>
  <c r="G195" i="16"/>
  <c r="J195" i="16"/>
  <c r="K195" i="16" s="1"/>
  <c r="G196" i="16"/>
  <c r="J196" i="16"/>
  <c r="K196" i="16" s="1"/>
  <c r="G197" i="16"/>
  <c r="J197" i="16"/>
  <c r="K197" i="16"/>
  <c r="G198" i="16"/>
  <c r="J198" i="16"/>
  <c r="K198" i="16" s="1"/>
  <c r="G199" i="16"/>
  <c r="J199" i="16"/>
  <c r="K199" i="16" s="1"/>
  <c r="G200" i="16"/>
  <c r="J200" i="16"/>
  <c r="K200" i="16" s="1"/>
  <c r="G21" i="16"/>
  <c r="J21" i="16"/>
  <c r="K21" i="16" s="1"/>
  <c r="G22" i="16"/>
  <c r="J22" i="16"/>
  <c r="K22" i="16" s="1"/>
  <c r="G23" i="16"/>
  <c r="J23" i="16"/>
  <c r="K23" i="16" s="1"/>
  <c r="G24" i="16"/>
  <c r="J24" i="16"/>
  <c r="K24" i="16" s="1"/>
  <c r="G25" i="16"/>
  <c r="J25" i="16"/>
  <c r="K25" i="16" s="1"/>
  <c r="G26" i="16"/>
  <c r="J26" i="16"/>
  <c r="K26" i="16" s="1"/>
  <c r="G27" i="16"/>
  <c r="J27" i="16"/>
  <c r="K27" i="16" s="1"/>
  <c r="G28" i="16"/>
  <c r="J28" i="16"/>
  <c r="K28" i="16" s="1"/>
  <c r="G29" i="16"/>
  <c r="J29" i="16"/>
  <c r="K29" i="16" s="1"/>
  <c r="G30" i="16"/>
  <c r="J30" i="16"/>
  <c r="K30" i="16" s="1"/>
  <c r="G31" i="16"/>
  <c r="J31" i="16"/>
  <c r="K31" i="16" s="1"/>
  <c r="G32" i="16"/>
  <c r="J32" i="16"/>
  <c r="K32" i="16" s="1"/>
  <c r="G33" i="16"/>
  <c r="J33" i="16"/>
  <c r="K33" i="16" s="1"/>
  <c r="G34" i="16"/>
  <c r="J34" i="16"/>
  <c r="K34" i="16" s="1"/>
  <c r="G35" i="16"/>
  <c r="J35" i="16"/>
  <c r="K35" i="16" s="1"/>
  <c r="G36" i="16"/>
  <c r="J36" i="16"/>
  <c r="K36" i="16" s="1"/>
  <c r="G37" i="16"/>
  <c r="J37" i="16"/>
  <c r="K37" i="16" s="1"/>
  <c r="G38" i="16"/>
  <c r="J38" i="16"/>
  <c r="K38" i="16" s="1"/>
  <c r="G39" i="16"/>
  <c r="J39" i="16"/>
  <c r="K39" i="16" s="1"/>
  <c r="G40" i="16"/>
  <c r="J40" i="16"/>
  <c r="K40" i="16" s="1"/>
  <c r="G41" i="16"/>
  <c r="J41" i="16"/>
  <c r="K41" i="16" s="1"/>
  <c r="G42" i="16"/>
  <c r="J42" i="16"/>
  <c r="K42" i="16" s="1"/>
  <c r="G43" i="16"/>
  <c r="J43" i="16"/>
  <c r="K43" i="16" s="1"/>
  <c r="G44" i="16"/>
  <c r="J44" i="16"/>
  <c r="K44" i="16" s="1"/>
  <c r="G45" i="16"/>
  <c r="J45" i="16"/>
  <c r="K45" i="16" s="1"/>
  <c r="G46" i="16"/>
  <c r="J46" i="16"/>
  <c r="K46" i="16" s="1"/>
  <c r="G47" i="16"/>
  <c r="J47" i="16"/>
  <c r="K47" i="16" s="1"/>
  <c r="G48" i="16"/>
  <c r="J48" i="16"/>
  <c r="K48" i="16" s="1"/>
  <c r="G49" i="16"/>
  <c r="J49" i="16"/>
  <c r="K49" i="16" s="1"/>
  <c r="G50" i="16"/>
  <c r="J50" i="16"/>
  <c r="K50" i="16" s="1"/>
  <c r="G51" i="16"/>
  <c r="J51" i="16"/>
  <c r="K51" i="16" s="1"/>
  <c r="G52" i="16"/>
  <c r="J52" i="16"/>
  <c r="K52" i="16" s="1"/>
  <c r="G53" i="16"/>
  <c r="J53" i="16"/>
  <c r="K53" i="16" s="1"/>
  <c r="G54" i="16"/>
  <c r="J54" i="16"/>
  <c r="K54" i="16" s="1"/>
  <c r="G55" i="16"/>
  <c r="J55" i="16"/>
  <c r="K55" i="16" s="1"/>
  <c r="G56" i="16"/>
  <c r="J56" i="16"/>
  <c r="K56" i="16" s="1"/>
  <c r="G57" i="16"/>
  <c r="J57" i="16"/>
  <c r="K57" i="16" s="1"/>
  <c r="G58" i="16"/>
  <c r="J58" i="16"/>
  <c r="K58" i="16" s="1"/>
  <c r="G59" i="16"/>
  <c r="J59" i="16"/>
  <c r="K59" i="16" s="1"/>
  <c r="G60" i="16"/>
  <c r="J60" i="16"/>
  <c r="K60" i="16" s="1"/>
  <c r="G61" i="16"/>
  <c r="J61" i="16"/>
  <c r="K61" i="16" s="1"/>
  <c r="G62" i="16"/>
  <c r="J62" i="16"/>
  <c r="K62" i="16" s="1"/>
  <c r="G63" i="16"/>
  <c r="J63" i="16"/>
  <c r="K63" i="16" s="1"/>
  <c r="G64" i="16"/>
  <c r="J64" i="16"/>
  <c r="K64" i="16" s="1"/>
  <c r="G65" i="16"/>
  <c r="J65" i="16"/>
  <c r="K65" i="16" s="1"/>
  <c r="G66" i="16"/>
  <c r="J66" i="16"/>
  <c r="K66" i="16" s="1"/>
  <c r="G67" i="16"/>
  <c r="J67" i="16"/>
  <c r="K67" i="16" s="1"/>
  <c r="G68" i="16"/>
  <c r="J68" i="16"/>
  <c r="K68" i="16" s="1"/>
  <c r="G69" i="16"/>
  <c r="J69" i="16"/>
  <c r="K69" i="16" s="1"/>
  <c r="G70" i="16"/>
  <c r="J70" i="16"/>
  <c r="K70" i="16" s="1"/>
  <c r="G71" i="16"/>
  <c r="J71" i="16"/>
  <c r="K71" i="16" s="1"/>
  <c r="G72" i="16"/>
  <c r="J72" i="16"/>
  <c r="K72" i="16" s="1"/>
  <c r="G73" i="16"/>
  <c r="J73" i="16"/>
  <c r="K73" i="16" s="1"/>
  <c r="G74" i="16"/>
  <c r="J74" i="16"/>
  <c r="K74" i="16" s="1"/>
  <c r="G75" i="16"/>
  <c r="J75" i="16"/>
  <c r="K75" i="16" s="1"/>
  <c r="G76" i="16"/>
  <c r="J76" i="16"/>
  <c r="K76" i="16" s="1"/>
  <c r="G77" i="16"/>
  <c r="J77" i="16"/>
  <c r="K77" i="16" s="1"/>
  <c r="G78" i="16"/>
  <c r="J78" i="16"/>
  <c r="K78" i="16" s="1"/>
  <c r="G79" i="16"/>
  <c r="J79" i="16"/>
  <c r="K79" i="16" s="1"/>
  <c r="G80" i="16"/>
  <c r="J80" i="16"/>
  <c r="K80" i="16" s="1"/>
  <c r="G81" i="16"/>
  <c r="J81" i="16"/>
  <c r="K81" i="16" s="1"/>
  <c r="G82" i="16"/>
  <c r="J82" i="16"/>
  <c r="K82" i="16" s="1"/>
  <c r="G83" i="16"/>
  <c r="J83" i="16"/>
  <c r="K83" i="16" s="1"/>
  <c r="G84" i="16"/>
  <c r="J84" i="16"/>
  <c r="K84" i="16" s="1"/>
  <c r="G85" i="16"/>
  <c r="J85" i="16"/>
  <c r="K85" i="16" s="1"/>
  <c r="G86" i="16"/>
  <c r="J86" i="16"/>
  <c r="K86" i="16" s="1"/>
  <c r="G87" i="16"/>
  <c r="J87" i="16"/>
  <c r="K87" i="16" s="1"/>
  <c r="G88" i="16"/>
  <c r="J88" i="16"/>
  <c r="K88" i="16" s="1"/>
  <c r="G89" i="16"/>
  <c r="J89" i="16"/>
  <c r="K89" i="16" s="1"/>
  <c r="G90" i="16"/>
  <c r="J90" i="16"/>
  <c r="K90" i="16" s="1"/>
  <c r="G91" i="16"/>
  <c r="J91" i="16"/>
  <c r="K91" i="16" s="1"/>
  <c r="G92" i="16"/>
  <c r="J92" i="16"/>
  <c r="K92" i="16" s="1"/>
  <c r="G93" i="16"/>
  <c r="J93" i="16"/>
  <c r="K93" i="16" s="1"/>
  <c r="G94" i="16"/>
  <c r="J94" i="16"/>
  <c r="K94" i="16" s="1"/>
  <c r="G95" i="16"/>
  <c r="J95" i="16"/>
  <c r="K95" i="16" s="1"/>
  <c r="G96" i="16"/>
  <c r="J96" i="16"/>
  <c r="K96" i="16" s="1"/>
  <c r="G97" i="16"/>
  <c r="J97" i="16"/>
  <c r="K97" i="16" s="1"/>
  <c r="G98" i="16"/>
  <c r="J98" i="16"/>
  <c r="K98" i="16" s="1"/>
  <c r="G99" i="16"/>
  <c r="J99" i="16"/>
  <c r="K99" i="16" s="1"/>
  <c r="G100" i="16"/>
  <c r="J100" i="16"/>
  <c r="K100" i="16" s="1"/>
  <c r="G101" i="16"/>
  <c r="J101" i="16"/>
  <c r="K101" i="16" s="1"/>
  <c r="G102" i="16"/>
  <c r="J102" i="16"/>
  <c r="K102" i="16" s="1"/>
  <c r="G103" i="16"/>
  <c r="J103" i="16"/>
  <c r="K103" i="16" s="1"/>
  <c r="G104" i="16"/>
  <c r="J104" i="16"/>
  <c r="K104" i="16" s="1"/>
  <c r="G105" i="16"/>
  <c r="J105" i="16"/>
  <c r="K105" i="16" s="1"/>
  <c r="G106" i="16"/>
  <c r="J106" i="16"/>
  <c r="K106" i="16" s="1"/>
  <c r="G107" i="16"/>
  <c r="J107" i="16"/>
  <c r="K107" i="16" s="1"/>
  <c r="G108" i="16"/>
  <c r="J108" i="16"/>
  <c r="K108" i="16" s="1"/>
  <c r="G109" i="16"/>
  <c r="J109" i="16"/>
  <c r="K109" i="16" s="1"/>
  <c r="G110" i="16"/>
  <c r="J110" i="16"/>
  <c r="K110" i="16" s="1"/>
  <c r="G111" i="16"/>
  <c r="J111" i="16"/>
  <c r="K111" i="16" s="1"/>
  <c r="G112" i="16"/>
  <c r="J112" i="16"/>
  <c r="K112" i="16" s="1"/>
  <c r="G113" i="16"/>
  <c r="J113" i="16"/>
  <c r="K113" i="16" s="1"/>
  <c r="G114" i="16"/>
  <c r="J114" i="16"/>
  <c r="K114" i="16" s="1"/>
  <c r="G115" i="16"/>
  <c r="J115" i="16"/>
  <c r="K115" i="16" s="1"/>
  <c r="G116" i="16"/>
  <c r="J116" i="16"/>
  <c r="K116" i="16" s="1"/>
  <c r="G117" i="16"/>
  <c r="J117" i="16"/>
  <c r="K117" i="16" s="1"/>
  <c r="G118" i="16"/>
  <c r="J118" i="16"/>
  <c r="K118" i="16" s="1"/>
  <c r="G119" i="16"/>
  <c r="J119" i="16"/>
  <c r="K119" i="16" s="1"/>
  <c r="G120" i="16"/>
  <c r="J120" i="16"/>
  <c r="K120" i="16" s="1"/>
  <c r="G121" i="16"/>
  <c r="J121" i="16"/>
  <c r="K121" i="16" s="1"/>
  <c r="G122" i="16"/>
  <c r="J122" i="16"/>
  <c r="K122" i="16" s="1"/>
  <c r="G123" i="16"/>
  <c r="J123" i="16"/>
  <c r="K123" i="16" s="1"/>
  <c r="G124" i="16"/>
  <c r="J124" i="16"/>
  <c r="K124" i="16" s="1"/>
  <c r="G125" i="16"/>
  <c r="J125" i="16"/>
  <c r="K125" i="16" s="1"/>
  <c r="G126" i="16"/>
  <c r="J126" i="16"/>
  <c r="K126" i="16" s="1"/>
  <c r="G127" i="16"/>
  <c r="J127" i="16"/>
  <c r="K127" i="16" s="1"/>
  <c r="G128" i="16"/>
  <c r="J128" i="16"/>
  <c r="K128" i="16" s="1"/>
  <c r="G129" i="16"/>
  <c r="J129" i="16"/>
  <c r="K129" i="16" s="1"/>
  <c r="G130" i="16"/>
  <c r="J130" i="16"/>
  <c r="K130" i="16" s="1"/>
  <c r="G131" i="16"/>
  <c r="J131" i="16"/>
  <c r="K131" i="16" s="1"/>
  <c r="G132" i="16"/>
  <c r="J132" i="16"/>
  <c r="K132" i="16" s="1"/>
  <c r="G133" i="16"/>
  <c r="J133" i="16"/>
  <c r="K133" i="16" s="1"/>
  <c r="G134" i="16"/>
  <c r="J134" i="16"/>
  <c r="K134" i="16" s="1"/>
  <c r="G135" i="16"/>
  <c r="J135" i="16"/>
  <c r="K135" i="16" s="1"/>
  <c r="G136" i="16"/>
  <c r="J136" i="16"/>
  <c r="K136" i="16" s="1"/>
  <c r="G137" i="16"/>
  <c r="J137" i="16"/>
  <c r="K137" i="16" s="1"/>
  <c r="G138" i="16"/>
  <c r="J138" i="16"/>
  <c r="K138" i="16" s="1"/>
  <c r="G139" i="16"/>
  <c r="J139" i="16"/>
  <c r="K139" i="16" s="1"/>
  <c r="G140" i="16"/>
  <c r="J140" i="16"/>
  <c r="K140" i="16" s="1"/>
  <c r="G141" i="16"/>
  <c r="J141" i="16"/>
  <c r="K141" i="16" s="1"/>
  <c r="G142" i="16"/>
  <c r="J142" i="16"/>
  <c r="K142" i="16" s="1"/>
  <c r="G143" i="16"/>
  <c r="J143" i="16"/>
  <c r="K143" i="16" s="1"/>
  <c r="G144" i="16"/>
  <c r="J144" i="16"/>
  <c r="K144" i="16" s="1"/>
  <c r="G145" i="16"/>
  <c r="J145" i="16"/>
  <c r="K145" i="16" s="1"/>
  <c r="G146" i="16"/>
  <c r="J146" i="16"/>
  <c r="G147" i="16"/>
  <c r="J147" i="16"/>
  <c r="K147" i="16" s="1"/>
  <c r="G148" i="16"/>
  <c r="J148" i="16"/>
  <c r="K148" i="16" s="1"/>
  <c r="G149" i="16"/>
  <c r="J149" i="16"/>
  <c r="K149" i="16" s="1"/>
  <c r="G150" i="16"/>
  <c r="J150" i="16"/>
  <c r="K150" i="16" s="1"/>
  <c r="G151" i="16"/>
  <c r="J151" i="16"/>
  <c r="K151" i="16" s="1"/>
  <c r="G152" i="16"/>
  <c r="J152" i="16"/>
  <c r="K152" i="16" s="1"/>
  <c r="G153" i="16"/>
  <c r="J153" i="16"/>
  <c r="K153" i="16" s="1"/>
  <c r="G154" i="16"/>
  <c r="J154" i="16"/>
  <c r="K154" i="16" s="1"/>
  <c r="G155" i="16"/>
  <c r="J155" i="16"/>
  <c r="K155" i="16" s="1"/>
  <c r="G156" i="16"/>
  <c r="J156" i="16"/>
  <c r="K156" i="16" s="1"/>
  <c r="G157" i="16"/>
  <c r="J157" i="16"/>
  <c r="K157" i="16" s="1"/>
  <c r="G158" i="16"/>
  <c r="J158" i="16"/>
  <c r="K158" i="16" s="1"/>
  <c r="G159" i="16"/>
  <c r="J159" i="16"/>
  <c r="K159" i="16" s="1"/>
  <c r="G160" i="16"/>
  <c r="J160" i="16"/>
  <c r="K160" i="16" s="1"/>
  <c r="G161" i="16"/>
  <c r="J161" i="16"/>
  <c r="K161" i="16" s="1"/>
  <c r="G162" i="16"/>
  <c r="J162" i="16"/>
  <c r="K162" i="16" s="1"/>
  <c r="G163" i="16"/>
  <c r="J163" i="16"/>
  <c r="K163" i="16" s="1"/>
  <c r="G164" i="16"/>
  <c r="J164" i="16"/>
  <c r="K164" i="16" s="1"/>
  <c r="G165" i="16"/>
  <c r="J165" i="16"/>
  <c r="K165" i="16" s="1"/>
  <c r="G166" i="16"/>
  <c r="J166" i="16"/>
  <c r="K166" i="16" s="1"/>
  <c r="G167" i="16"/>
  <c r="J167" i="16"/>
  <c r="K167" i="16" s="1"/>
  <c r="G168" i="16"/>
  <c r="J168" i="16"/>
  <c r="K168" i="16" s="1"/>
  <c r="G169" i="16"/>
  <c r="J169" i="16"/>
  <c r="K169" i="16" s="1"/>
  <c r="G170" i="16"/>
  <c r="J170" i="16"/>
  <c r="K170" i="16" s="1"/>
  <c r="G171" i="16"/>
  <c r="J171" i="16"/>
  <c r="K171" i="16" s="1"/>
  <c r="G172" i="16"/>
  <c r="J172" i="16"/>
  <c r="K172" i="16" s="1"/>
  <c r="G173" i="16"/>
  <c r="J173" i="16"/>
  <c r="K173" i="16" s="1"/>
  <c r="G174" i="16"/>
  <c r="J174" i="16"/>
  <c r="K174" i="16" s="1"/>
  <c r="G175" i="16"/>
  <c r="J175" i="16"/>
  <c r="K175" i="16" s="1"/>
  <c r="G176" i="16"/>
  <c r="J176" i="16"/>
  <c r="K176" i="16" s="1"/>
  <c r="G177" i="16"/>
  <c r="J177" i="16"/>
  <c r="K177" i="16" s="1"/>
  <c r="G178" i="16"/>
  <c r="J178" i="16"/>
  <c r="K178" i="16" s="1"/>
  <c r="G179" i="16"/>
  <c r="J179" i="16"/>
  <c r="K179" i="16" s="1"/>
  <c r="G180" i="16"/>
  <c r="J180" i="16"/>
  <c r="K180" i="16" s="1"/>
  <c r="G181" i="16"/>
  <c r="J181" i="16"/>
  <c r="K181" i="16" s="1"/>
  <c r="G182" i="16"/>
  <c r="J182" i="16"/>
  <c r="K182" i="16" s="1"/>
  <c r="G183" i="16"/>
  <c r="J183" i="16"/>
  <c r="K183" i="16" s="1"/>
  <c r="G184" i="16"/>
  <c r="J184" i="16"/>
  <c r="K184" i="16" s="1"/>
  <c r="G185" i="16"/>
  <c r="J185" i="16"/>
  <c r="K185" i="16" s="1"/>
  <c r="G186" i="16"/>
  <c r="J186" i="16"/>
  <c r="K186" i="16" s="1"/>
  <c r="G187" i="16"/>
  <c r="J187" i="16"/>
  <c r="K187" i="16" s="1"/>
  <c r="K146" i="16" l="1"/>
  <c r="K202" i="16" s="1"/>
  <c r="J202" i="16"/>
  <c r="G20" i="16"/>
  <c r="G202" i="16" s="1"/>
  <c r="G20" i="15"/>
  <c r="G21" i="15"/>
  <c r="G22" i="15"/>
  <c r="G23" i="15"/>
  <c r="G24" i="15"/>
  <c r="G25" i="15"/>
  <c r="G26" i="15"/>
  <c r="G27" i="15"/>
  <c r="G28" i="15"/>
  <c r="G29" i="15"/>
  <c r="G30" i="15"/>
  <c r="G31" i="15"/>
  <c r="G32" i="15"/>
  <c r="G33" i="15"/>
  <c r="G34" i="15"/>
  <c r="G35" i="15"/>
  <c r="G36" i="15"/>
  <c r="G37" i="15"/>
  <c r="G38" i="15"/>
  <c r="G39" i="15"/>
  <c r="G40" i="15"/>
  <c r="G41" i="15"/>
  <c r="G42" i="15"/>
  <c r="G43" i="15"/>
  <c r="G44" i="15"/>
  <c r="G45" i="15"/>
  <c r="G46" i="15"/>
  <c r="G47" i="15"/>
  <c r="G48" i="15"/>
  <c r="G49" i="15"/>
  <c r="G50" i="15"/>
  <c r="G51" i="15"/>
  <c r="G52" i="15"/>
  <c r="G53" i="15"/>
  <c r="G54" i="15"/>
  <c r="G55" i="15"/>
  <c r="G56" i="15"/>
  <c r="G57" i="15"/>
  <c r="G58" i="15"/>
  <c r="G59" i="15"/>
  <c r="G60" i="15"/>
  <c r="G61" i="15"/>
  <c r="G62" i="15"/>
  <c r="G63" i="15"/>
  <c r="G64" i="15"/>
  <c r="G65" i="15"/>
  <c r="G66" i="15"/>
  <c r="G67" i="15"/>
  <c r="G68" i="15"/>
  <c r="G69" i="15"/>
  <c r="G70" i="15"/>
  <c r="G71" i="15"/>
  <c r="G72" i="15"/>
  <c r="G73" i="15"/>
  <c r="G19" i="15"/>
  <c r="G20" i="17"/>
  <c r="G126" i="17" s="1"/>
  <c r="J20" i="17"/>
  <c r="J126" i="17" s="1"/>
  <c r="J20" i="16"/>
  <c r="K20" i="16" s="1"/>
  <c r="J20" i="15"/>
  <c r="K20" i="15" s="1"/>
  <c r="J21" i="15"/>
  <c r="K21" i="15" s="1"/>
  <c r="J22" i="15"/>
  <c r="K22" i="15" s="1"/>
  <c r="J23" i="15"/>
  <c r="K23" i="15" s="1"/>
  <c r="J24" i="15"/>
  <c r="K24" i="15" s="1"/>
  <c r="J25" i="15"/>
  <c r="K25" i="15" s="1"/>
  <c r="J26" i="15"/>
  <c r="K26" i="15" s="1"/>
  <c r="J27" i="15"/>
  <c r="K27" i="15" s="1"/>
  <c r="J28" i="15"/>
  <c r="K28" i="15" s="1"/>
  <c r="J29" i="15"/>
  <c r="K29" i="15" s="1"/>
  <c r="J30" i="15"/>
  <c r="K30" i="15" s="1"/>
  <c r="J31" i="15"/>
  <c r="K31" i="15" s="1"/>
  <c r="J32" i="15"/>
  <c r="K32" i="15" s="1"/>
  <c r="J33" i="15"/>
  <c r="K33" i="15" s="1"/>
  <c r="J34" i="15"/>
  <c r="K34" i="15" s="1"/>
  <c r="J35" i="15"/>
  <c r="K35" i="15" s="1"/>
  <c r="J36" i="15"/>
  <c r="K36" i="15" s="1"/>
  <c r="J37" i="15"/>
  <c r="K37" i="15" s="1"/>
  <c r="J38" i="15"/>
  <c r="K38" i="15" s="1"/>
  <c r="J39" i="15"/>
  <c r="K39" i="15" s="1"/>
  <c r="J40" i="15"/>
  <c r="K40" i="15" s="1"/>
  <c r="J41" i="15"/>
  <c r="K41" i="15" s="1"/>
  <c r="J42" i="15"/>
  <c r="K42" i="15" s="1"/>
  <c r="J43" i="15"/>
  <c r="K43" i="15" s="1"/>
  <c r="J44" i="15"/>
  <c r="K44" i="15" s="1"/>
  <c r="J45" i="15"/>
  <c r="K45" i="15" s="1"/>
  <c r="J46" i="15"/>
  <c r="K46" i="15" s="1"/>
  <c r="J47" i="15"/>
  <c r="K47" i="15" s="1"/>
  <c r="J48" i="15"/>
  <c r="K48" i="15" s="1"/>
  <c r="J49" i="15"/>
  <c r="K49" i="15" s="1"/>
  <c r="J50" i="15"/>
  <c r="K50" i="15" s="1"/>
  <c r="J51" i="15"/>
  <c r="K51" i="15" s="1"/>
  <c r="J52" i="15"/>
  <c r="K52" i="15" s="1"/>
  <c r="J53" i="15"/>
  <c r="K53" i="15" s="1"/>
  <c r="J54" i="15"/>
  <c r="K54" i="15" s="1"/>
  <c r="J55" i="15"/>
  <c r="K55" i="15" s="1"/>
  <c r="J56" i="15"/>
  <c r="K56" i="15" s="1"/>
  <c r="J57" i="15"/>
  <c r="K57" i="15" s="1"/>
  <c r="J58" i="15"/>
  <c r="K58" i="15" s="1"/>
  <c r="J59" i="15"/>
  <c r="K59" i="15" s="1"/>
  <c r="J60" i="15"/>
  <c r="K60" i="15" s="1"/>
  <c r="J61" i="15"/>
  <c r="K61" i="15" s="1"/>
  <c r="J62" i="15"/>
  <c r="K62" i="15" s="1"/>
  <c r="J63" i="15"/>
  <c r="K63" i="15" s="1"/>
  <c r="J64" i="15"/>
  <c r="K64" i="15" s="1"/>
  <c r="J65" i="15"/>
  <c r="K65" i="15" s="1"/>
  <c r="J66" i="15"/>
  <c r="K66" i="15" s="1"/>
  <c r="J67" i="15"/>
  <c r="K67" i="15" s="1"/>
  <c r="J68" i="15"/>
  <c r="K68" i="15" s="1"/>
  <c r="J69" i="15"/>
  <c r="K69" i="15" s="1"/>
  <c r="J70" i="15"/>
  <c r="K70" i="15" s="1"/>
  <c r="J71" i="15"/>
  <c r="K71" i="15" s="1"/>
  <c r="J72" i="15"/>
  <c r="K72" i="15" s="1"/>
  <c r="J73" i="15"/>
  <c r="K73" i="15" s="1"/>
  <c r="J19" i="15"/>
  <c r="G75" i="15" l="1"/>
  <c r="K19" i="15"/>
  <c r="K75" i="15" s="1"/>
  <c r="J75" i="15"/>
  <c r="K20" i="17"/>
  <c r="K126" i="17" s="1"/>
</calcChain>
</file>

<file path=xl/sharedStrings.xml><?xml version="1.0" encoding="utf-8"?>
<sst xmlns="http://schemas.openxmlformats.org/spreadsheetml/2006/main" count="1071" uniqueCount="731">
  <si>
    <t>Artículo</t>
  </si>
  <si>
    <t>Descripción</t>
  </si>
  <si>
    <t>09000037</t>
  </si>
  <si>
    <t>09000158</t>
  </si>
  <si>
    <t>09000175</t>
  </si>
  <si>
    <t>GAFA DE OXIGENO</t>
  </si>
  <si>
    <t>09000243</t>
  </si>
  <si>
    <t>09000360</t>
  </si>
  <si>
    <t>SUTURA ADHESIVA 6MM X 75MM</t>
  </si>
  <si>
    <t>09001059</t>
  </si>
  <si>
    <t>TUBO CONEXION DI 6 MM 3,0 M</t>
  </si>
  <si>
    <t>C50</t>
  </si>
  <si>
    <t>09001258</t>
  </si>
  <si>
    <t>EXTRACTOR DE GRAPAS DESECHABLE</t>
  </si>
  <si>
    <t>09001261</t>
  </si>
  <si>
    <t>C25</t>
  </si>
  <si>
    <t>09001511</t>
  </si>
  <si>
    <t>C12</t>
  </si>
  <si>
    <t>09001638</t>
  </si>
  <si>
    <t>C100</t>
  </si>
  <si>
    <t>09001652</t>
  </si>
  <si>
    <t>09001673</t>
  </si>
  <si>
    <t>ROTULADORES ESTERILES QUIRURGICOS</t>
  </si>
  <si>
    <t>C36</t>
  </si>
  <si>
    <t>09004218</t>
  </si>
  <si>
    <t>JERINGA DESECHABLE 10 CC CONEXION LUER LOCK</t>
  </si>
  <si>
    <t>09004225</t>
  </si>
  <si>
    <t>09004921</t>
  </si>
  <si>
    <t>09004939</t>
  </si>
  <si>
    <t>09005279</t>
  </si>
  <si>
    <t>MASCARILLA ANTIEMPAÑAMIENTO</t>
  </si>
  <si>
    <t>C300</t>
  </si>
  <si>
    <t>09005338</t>
  </si>
  <si>
    <t>09005358</t>
  </si>
  <si>
    <t>09005481</t>
  </si>
  <si>
    <t>FILTRO HUMIDIFICADORFILTRO ELECTROSTATICO</t>
  </si>
  <si>
    <t>09005483</t>
  </si>
  <si>
    <t>09005554</t>
  </si>
  <si>
    <t>09005555</t>
  </si>
  <si>
    <t>09005556</t>
  </si>
  <si>
    <t>09005572</t>
  </si>
  <si>
    <t>09005594</t>
  </si>
  <si>
    <t>09005595</t>
  </si>
  <si>
    <t>09005596</t>
  </si>
  <si>
    <t>09005607</t>
  </si>
  <si>
    <t>C24</t>
  </si>
  <si>
    <t>09005615</t>
  </si>
  <si>
    <t>09005617</t>
  </si>
  <si>
    <t>09005618</t>
  </si>
  <si>
    <t>09005644</t>
  </si>
  <si>
    <t>09005648</t>
  </si>
  <si>
    <t>C10</t>
  </si>
  <si>
    <t>09006134</t>
  </si>
  <si>
    <t>09006137</t>
  </si>
  <si>
    <t>09006141</t>
  </si>
  <si>
    <t>09006150</t>
  </si>
  <si>
    <t>09006151</t>
  </si>
  <si>
    <t>09006152</t>
  </si>
  <si>
    <t>09006153</t>
  </si>
  <si>
    <t>09006155</t>
  </si>
  <si>
    <t>09006156</t>
  </si>
  <si>
    <t>09006157</t>
  </si>
  <si>
    <t>09006166</t>
  </si>
  <si>
    <t>09006187</t>
  </si>
  <si>
    <t>09006273</t>
  </si>
  <si>
    <t>09006356</t>
  </si>
  <si>
    <t>TAPON MEMBRANA</t>
  </si>
  <si>
    <t>09006419</t>
  </si>
  <si>
    <t>09006420</t>
  </si>
  <si>
    <t>09010001</t>
  </si>
  <si>
    <t>BISTURÍ DESECHABLE CON MANGO</t>
  </si>
  <si>
    <t>09010002</t>
  </si>
  <si>
    <t>09010003</t>
  </si>
  <si>
    <t>09010004</t>
  </si>
  <si>
    <t>09010006</t>
  </si>
  <si>
    <t>09010008</t>
  </si>
  <si>
    <t>09010009</t>
  </si>
  <si>
    <t>09010011</t>
  </si>
  <si>
    <t>09010012</t>
  </si>
  <si>
    <t>09010013</t>
  </si>
  <si>
    <t>09010015</t>
  </si>
  <si>
    <t>09010016</t>
  </si>
  <si>
    <t>09010017</t>
  </si>
  <si>
    <t>09481063</t>
  </si>
  <si>
    <t>09481112</t>
  </si>
  <si>
    <t>09481480</t>
  </si>
  <si>
    <t>MASCARILLA LARING. AURA GAIN CON ACCESO GASTRICO Nº4</t>
  </si>
  <si>
    <t>09481481</t>
  </si>
  <si>
    <t>MASCARILLA LARING. AURA GAIN CON ACCESO GASTRICO Nº5</t>
  </si>
  <si>
    <t>09481510</t>
  </si>
  <si>
    <t>09481516</t>
  </si>
  <si>
    <t>1509001067</t>
  </si>
  <si>
    <t>1509003068</t>
  </si>
  <si>
    <t>CLORHEXIDINA 2% ACUOSA SPRAY 125ML</t>
  </si>
  <si>
    <t>09001442</t>
  </si>
  <si>
    <t>ROLLO MIXTO ESTERILIZACIÓN 10 CM X 200 M</t>
  </si>
  <si>
    <t>C500</t>
  </si>
  <si>
    <t>09002074</t>
  </si>
  <si>
    <t>09003540</t>
  </si>
  <si>
    <t>09005746</t>
  </si>
  <si>
    <t>ALFOMBRILLA BACTERICIDA FUNG. 90X115</t>
  </si>
  <si>
    <t>C5</t>
  </si>
  <si>
    <t>09005814</t>
  </si>
  <si>
    <t>09005972</t>
  </si>
  <si>
    <t>09006381</t>
  </si>
  <si>
    <t>ETIQUETA INDICAD ESTER. PARA CONTENEDORES</t>
  </si>
  <si>
    <t>09008411</t>
  </si>
  <si>
    <t>C250</t>
  </si>
  <si>
    <t>09480916</t>
  </si>
  <si>
    <t>C1200</t>
  </si>
  <si>
    <t>09480917</t>
  </si>
  <si>
    <t>C1000</t>
  </si>
  <si>
    <t>09480982</t>
  </si>
  <si>
    <t>09481211</t>
  </si>
  <si>
    <t>09481351</t>
  </si>
  <si>
    <t>PRECINTO SEGURIDAD CONTENEDORES ESTERILIZACION 50 X 27MM XL</t>
  </si>
  <si>
    <t>09481387</t>
  </si>
  <si>
    <t>09481394</t>
  </si>
  <si>
    <t>09481645</t>
  </si>
  <si>
    <t>DESINFECTANTE SUPERFICIES 750 ML</t>
  </si>
  <si>
    <t>1509004102</t>
  </si>
  <si>
    <t>C150</t>
  </si>
  <si>
    <t>09000008</t>
  </si>
  <si>
    <t>09000010</t>
  </si>
  <si>
    <t>09000639</t>
  </si>
  <si>
    <t>C40</t>
  </si>
  <si>
    <t>09000698</t>
  </si>
  <si>
    <t>09001073</t>
  </si>
  <si>
    <t>C200</t>
  </si>
  <si>
    <t>09001314</t>
  </si>
  <si>
    <t>C30</t>
  </si>
  <si>
    <t>09001343</t>
  </si>
  <si>
    <t>09004219</t>
  </si>
  <si>
    <t>JERINGA DESECHABLE 5 CC CONEXION LUER LOCK</t>
  </si>
  <si>
    <t>09005382</t>
  </si>
  <si>
    <t>C20</t>
  </si>
  <si>
    <t>09005383</t>
  </si>
  <si>
    <t>09006184</t>
  </si>
  <si>
    <t>09006389</t>
  </si>
  <si>
    <t>09010019</t>
  </si>
  <si>
    <t>09010021</t>
  </si>
  <si>
    <t>09010022</t>
  </si>
  <si>
    <t>09010023</t>
  </si>
  <si>
    <t>09010024</t>
  </si>
  <si>
    <t>09010025</t>
  </si>
  <si>
    <t>09010026</t>
  </si>
  <si>
    <t>09481372</t>
  </si>
  <si>
    <t>1509001068</t>
  </si>
  <si>
    <t>1509001626</t>
  </si>
  <si>
    <t>010004951</t>
  </si>
  <si>
    <t>C4</t>
  </si>
  <si>
    <t>011622990</t>
  </si>
  <si>
    <t>013307123</t>
  </si>
  <si>
    <t>JABON HIPOALERGENICO 1L</t>
  </si>
  <si>
    <t>019733704</t>
  </si>
  <si>
    <t>VASELINA 30G</t>
  </si>
  <si>
    <t>09000036</t>
  </si>
  <si>
    <t>09000114</t>
  </si>
  <si>
    <t>C6</t>
  </si>
  <si>
    <t>09000115</t>
  </si>
  <si>
    <t>09000116</t>
  </si>
  <si>
    <t>09000195</t>
  </si>
  <si>
    <t>09000251</t>
  </si>
  <si>
    <t>09000252</t>
  </si>
  <si>
    <t>09000253</t>
  </si>
  <si>
    <t>09000254</t>
  </si>
  <si>
    <t>09000255</t>
  </si>
  <si>
    <t>09000303</t>
  </si>
  <si>
    <t>TIRITAS SUELTAS PLASTICO 70X20</t>
  </si>
  <si>
    <t>09000317</t>
  </si>
  <si>
    <t>VENDA ELASTICA CREPE 10CM X 10CM</t>
  </si>
  <si>
    <t>09000318</t>
  </si>
  <si>
    <t>VENDA ELASTICA ADHESIVA DE 2,7 X 5 CM</t>
  </si>
  <si>
    <t>09000319</t>
  </si>
  <si>
    <t>VENDA ELASTICA ADHESIVA DE 2.7 X 7.5 CM</t>
  </si>
  <si>
    <t>09000320</t>
  </si>
  <si>
    <t>09000326</t>
  </si>
  <si>
    <t>VENDA GASA ORILLADA 10 CM X 10 M</t>
  </si>
  <si>
    <t>09000333</t>
  </si>
  <si>
    <t>09000334</t>
  </si>
  <si>
    <t>09000335</t>
  </si>
  <si>
    <t>09000338</t>
  </si>
  <si>
    <t>C2</t>
  </si>
  <si>
    <t>09000339</t>
  </si>
  <si>
    <t>09000342</t>
  </si>
  <si>
    <t>CEPILLO QUIRURGICO CON POVIDONA YODADA AL 7,5%  ESTERIL</t>
  </si>
  <si>
    <t>09000353</t>
  </si>
  <si>
    <t>09000354</t>
  </si>
  <si>
    <t>09000355</t>
  </si>
  <si>
    <t>09000356</t>
  </si>
  <si>
    <t>09000469</t>
  </si>
  <si>
    <t>09000470</t>
  </si>
  <si>
    <t>09000791</t>
  </si>
  <si>
    <t>09000856</t>
  </si>
  <si>
    <t>09000907</t>
  </si>
  <si>
    <t>09000919</t>
  </si>
  <si>
    <t>09001259</t>
  </si>
  <si>
    <t>09001278</t>
  </si>
  <si>
    <t>09001340</t>
  </si>
  <si>
    <t>09001341</t>
  </si>
  <si>
    <t>09001409</t>
  </si>
  <si>
    <t>09001410</t>
  </si>
  <si>
    <t>09001443</t>
  </si>
  <si>
    <t>09001481</t>
  </si>
  <si>
    <t>09001487</t>
  </si>
  <si>
    <t>09001539</t>
  </si>
  <si>
    <t>ESPONJA DISPO-BANO DESECHABLE C/GEL</t>
  </si>
  <si>
    <t>09002097</t>
  </si>
  <si>
    <t>VENDA COHESIVA 10CM X 4M</t>
  </si>
  <si>
    <t>09002098</t>
  </si>
  <si>
    <t>VENDA COHESIVA 8 CM X 4M</t>
  </si>
  <si>
    <t>09002504</t>
  </si>
  <si>
    <t>VENDA COHESIVA 6 CM X 4M</t>
  </si>
  <si>
    <t>09002744</t>
  </si>
  <si>
    <t>09002842</t>
  </si>
  <si>
    <t>CEPILLO LIMPIEZA UÑAS DESECHABLE SECO QUIRURGICO ESTERIL</t>
  </si>
  <si>
    <t>09005255</t>
  </si>
  <si>
    <t>09005266</t>
  </si>
  <si>
    <t>VENDA ELASTICA CREPE 4CM X 7CM</t>
  </si>
  <si>
    <t>09005272</t>
  </si>
  <si>
    <t>C80</t>
  </si>
  <si>
    <t>09005856</t>
  </si>
  <si>
    <t>09005857</t>
  </si>
  <si>
    <t>C175</t>
  </si>
  <si>
    <t>09005943</t>
  </si>
  <si>
    <t>09007706</t>
  </si>
  <si>
    <t>09007873</t>
  </si>
  <si>
    <t>09007900</t>
  </si>
  <si>
    <t>09008145</t>
  </si>
  <si>
    <t>09008294</t>
  </si>
  <si>
    <t>MEDIA ANTI EMBOLIA MUSLO T8</t>
  </si>
  <si>
    <t>09010028</t>
  </si>
  <si>
    <t>09010029</t>
  </si>
  <si>
    <t>09010040</t>
  </si>
  <si>
    <t>09010042</t>
  </si>
  <si>
    <t>09010043</t>
  </si>
  <si>
    <t>ENJUAGUE BUCAL 200 ML</t>
  </si>
  <si>
    <t>09010044</t>
  </si>
  <si>
    <t>09010045</t>
  </si>
  <si>
    <t>09010046</t>
  </si>
  <si>
    <t>09010048</t>
  </si>
  <si>
    <t>GASA NO ESTERIL 20 X 40</t>
  </si>
  <si>
    <t>C1250</t>
  </si>
  <si>
    <t>09010049</t>
  </si>
  <si>
    <t>09010061</t>
  </si>
  <si>
    <t>PARAFINA SOLIDA EN 2 TABLETAS DE 0.5KG</t>
  </si>
  <si>
    <t>09010063</t>
  </si>
  <si>
    <t>09010065</t>
  </si>
  <si>
    <t>09010068</t>
  </si>
  <si>
    <t>TIRAS DE ORINA</t>
  </si>
  <si>
    <t>09010070</t>
  </si>
  <si>
    <t>VENDA BEIGE 4.5X 5 CM</t>
  </si>
  <si>
    <t>09010071</t>
  </si>
  <si>
    <t>VENDA BEIGE 4.5 X 7,5 CM</t>
  </si>
  <si>
    <t>09010077</t>
  </si>
  <si>
    <t>09010078</t>
  </si>
  <si>
    <t>09481015</t>
  </si>
  <si>
    <t>09481064</t>
  </si>
  <si>
    <t>09481065</t>
  </si>
  <si>
    <t>11000017</t>
  </si>
  <si>
    <t>11000049</t>
  </si>
  <si>
    <t>11000099</t>
  </si>
  <si>
    <t>11000100</t>
  </si>
  <si>
    <t>11000215</t>
  </si>
  <si>
    <t>11000220</t>
  </si>
  <si>
    <t>11000232</t>
  </si>
  <si>
    <t>11000235</t>
  </si>
  <si>
    <t>11001421</t>
  </si>
  <si>
    <t>MEDIA ANTI EMBOLIA MUSLO T5</t>
  </si>
  <si>
    <t>11001461</t>
  </si>
  <si>
    <t>MEDIA ANTI EMBOLIA MUSLO T.3</t>
  </si>
  <si>
    <t>11002033</t>
  </si>
  <si>
    <t>CABESTRILLO CUELLO PUÑO STANDARD</t>
  </si>
  <si>
    <t>11002107</t>
  </si>
  <si>
    <t>11002108</t>
  </si>
  <si>
    <t>1503002310</t>
  </si>
  <si>
    <t>LANCETAS SANGRE</t>
  </si>
  <si>
    <t>1511000111</t>
  </si>
  <si>
    <t>MEDIA ANTI EMBOLIA MUSLO T7</t>
  </si>
  <si>
    <t>6-1495</t>
  </si>
  <si>
    <t>C1</t>
  </si>
  <si>
    <t>INTEGRADOR QUIMICO PARA ESTERILIZACION CON VAPOR</t>
  </si>
  <si>
    <t>09000539</t>
  </si>
  <si>
    <t>09005277</t>
  </si>
  <si>
    <t>09004777</t>
  </si>
  <si>
    <t>09001360</t>
  </si>
  <si>
    <t>09481636</t>
  </si>
  <si>
    <t>09481519</t>
  </si>
  <si>
    <t>09001641</t>
  </si>
  <si>
    <t>01504315</t>
  </si>
  <si>
    <t>GEL NEUTRO DERMOPROTECTOR 1L TIPO BAKTOLIN</t>
  </si>
  <si>
    <t>C160</t>
  </si>
  <si>
    <t>09001315</t>
  </si>
  <si>
    <t>Tipo IVA</t>
  </si>
  <si>
    <t xml:space="preserve">ANEXO Nº 2 </t>
  </si>
  <si>
    <t xml:space="preserve">MODELO DE PROPOSICIÓN ECONÓMICA </t>
  </si>
  <si>
    <t xml:space="preserve"> LOTE 1 - SUTURAS QUIRÚRGICAS</t>
  </si>
  <si>
    <t>09006167</t>
  </si>
  <si>
    <t>HEBRA DE ACIDO POLIGLICOLICO RECUBIERTO 3/0 S/A REF:38114</t>
  </si>
  <si>
    <t xml:space="preserve">SUTURA 2/0 POLIPROPILENO CILINDRICA REF 37017 </t>
  </si>
  <si>
    <t>SUTURA 8-0 NYLON NEGRO REF W2812</t>
  </si>
  <si>
    <t>SUTURA 9-0 NYLON NEGRO REF: W2829</t>
  </si>
  <si>
    <t>09001289</t>
  </si>
  <si>
    <t>SUTURA DE ACIDO POLIGLICOLICO 0 C26 REF: V334H</t>
  </si>
  <si>
    <t>09006227</t>
  </si>
  <si>
    <t>SUTURA DE ACIDO POLIGLICOLICO RAPIDO 3/0 TC-15 REF 42027</t>
  </si>
  <si>
    <t>09481232</t>
  </si>
  <si>
    <t>SUTURA DE ACIDO POLIGLICOLICO RAPIDO 4/0 TB-15 REF 42001</t>
  </si>
  <si>
    <t>SUTURA DE NYLON 3/0 TB-20 REF 20048</t>
  </si>
  <si>
    <t>SUTURA DE POLIESTER CALIBRE 5 TIPO TAPERCUT V-55 W4846</t>
  </si>
  <si>
    <t>SUTURA DE POLIPROPILENO 0 REF W8470</t>
  </si>
  <si>
    <t>SUTURA DE POLIPROPILENO 3/0 2A 1/2C 13MM W8770G</t>
  </si>
  <si>
    <t>SUTURA DE POLIPROPILENO 3/0 TB 12 REF W8549</t>
  </si>
  <si>
    <t>SUTURA DE POLIPROPILENO 4/0 3/8C TB10 8634G</t>
  </si>
  <si>
    <t>09005958</t>
  </si>
  <si>
    <t>SUTURA DE POLIPROPILENO 4/0 C11 REF: 37451</t>
  </si>
  <si>
    <t>SUTURA DE POLIPROPILENO 4/0 TB 15 F2861</t>
  </si>
  <si>
    <t>09005957</t>
  </si>
  <si>
    <t>SUTURA DE POLIPROPILENO 5/0 2A C1/2 13MM (CILINDRICA) REF 37107</t>
  </si>
  <si>
    <t>SUTURA DE POLIPROPILENO 5/0 TB 12 REF 8635H</t>
  </si>
  <si>
    <t>09005637</t>
  </si>
  <si>
    <t>SUTURA DE POLIPROPILENO AZUL 2/0 TB15 37063</t>
  </si>
  <si>
    <t>SUTURA DE SEDA 2/0 TC-15 C0762423</t>
  </si>
  <si>
    <t>SUTURA DE SEDA 2/0 TR-60 REF.C0762660</t>
  </si>
  <si>
    <t>SUTURA DE SEDA T/N 4/0 TC-15 REF C0762407</t>
  </si>
  <si>
    <t>09005553</t>
  </si>
  <si>
    <t>SUTURA DE SEDA TN 0 TC-15 REF C0765236</t>
  </si>
  <si>
    <t>SUTURA DE SEDA TN 3/0 TC-15 REF C0762415</t>
  </si>
  <si>
    <t>SUTURA DE SEDA TN 5/0 TB-10 REF C0764124</t>
  </si>
  <si>
    <t>09001286</t>
  </si>
  <si>
    <t xml:space="preserve">SUTURA ETHILON 10/0 REF: W2850 </t>
  </si>
  <si>
    <t>SUTURA ETHILON 10/0 REF:7060G</t>
  </si>
  <si>
    <t xml:space="preserve">SUTURA MONOCRYL 3/0 (POLIGLECAPRONE) REF: W3208 </t>
  </si>
  <si>
    <t xml:space="preserve">SUTURA MONOCRYL 4/0 (POLIGLECAPRONE) REF: W3206 </t>
  </si>
  <si>
    <t>09001287</t>
  </si>
  <si>
    <t>SUTURA MONOCRYL 5/0  45 CM    REF: W3204</t>
  </si>
  <si>
    <t>09001295</t>
  </si>
  <si>
    <t>SUTURA PDS II 5/0 REF:W9863T</t>
  </si>
  <si>
    <t xml:space="preserve">SUTURA PDS POLIDIOXANONA 2/0 REF: W9125H </t>
  </si>
  <si>
    <t xml:space="preserve">SUTURA PDS POLIDIOXANONA 3/0 REF: W9625T </t>
  </si>
  <si>
    <t xml:space="preserve">SUTURA PDS POLIDIOXANONA 5/0 REF: W9863T </t>
  </si>
  <si>
    <t>09480969</t>
  </si>
  <si>
    <t>SUTURA POLIDIOXANONA ARAGO 6/0 CILINDRICA REF: 45046</t>
  </si>
  <si>
    <t>09001825</t>
  </si>
  <si>
    <t>SUTURA POLIESTER (ETHIBOND EXCEL) CALIBRE 2 TIPO TAPERCUT V-39 X4843G</t>
  </si>
  <si>
    <t>09006185</t>
  </si>
  <si>
    <t xml:space="preserve">SUTURA PROLENE 0 REF:F2825 </t>
  </si>
  <si>
    <t>09001292</t>
  </si>
  <si>
    <t xml:space="preserve">SUTURA PROLENE 2/0 REF: W295H </t>
  </si>
  <si>
    <t>09001291</t>
  </si>
  <si>
    <t xml:space="preserve">SUTURA PROLENE 3/0 REF: 8558H </t>
  </si>
  <si>
    <t>09001293</t>
  </si>
  <si>
    <t>SUTURA PROLENE 4/0 1/A  REF.W525</t>
  </si>
  <si>
    <t>09001294</t>
  </si>
  <si>
    <t xml:space="preserve">SUTURA PROLENE 4/0 REF: 8634 G </t>
  </si>
  <si>
    <t>0900273</t>
  </si>
  <si>
    <t>SUTURA PROLENE AZUL 4/0 W8683</t>
  </si>
  <si>
    <t>09001288</t>
  </si>
  <si>
    <t xml:space="preserve">SUTURA VICRYL DE ACIDO POLIGLICOLICO 0  REF: J318H </t>
  </si>
  <si>
    <t xml:space="preserve">SUTURA VICRYL DE ACIDO POLIGLICOLICO 0  REF:J467H  </t>
  </si>
  <si>
    <t xml:space="preserve">SUTURA VICRYL DE ACIDO POLIGLICOLICO 1/0 REF: V468H </t>
  </si>
  <si>
    <t xml:space="preserve">SUTURA VICRYL DE ACIDO POLIGLICOLICO 2/0  REF:J246H </t>
  </si>
  <si>
    <t xml:space="preserve">SUTURA VICRYL DE ACIDO POLIGLICOLICO 2/0  REF:J461H </t>
  </si>
  <si>
    <t xml:space="preserve">SUTURA VICRYL DE ACIDO POLIGLICOLICO 2/0  REF:V1059H </t>
  </si>
  <si>
    <t xml:space="preserve">SUTURA VICRYL DE ACIDO POLIGLICOLICO 2/0  REF:V443H </t>
  </si>
  <si>
    <t>09001290</t>
  </si>
  <si>
    <t xml:space="preserve">SUTURA VICRYL DE ACIDO POLIGLICOLICO 2/0  REF:V466H  </t>
  </si>
  <si>
    <t xml:space="preserve">SUTURA VICRYL DE ACIDO POLIGLICOLICO 2/0  REF:V481H  </t>
  </si>
  <si>
    <t xml:space="preserve">SUTURA VICRYL DE ACIDO POLIGLICOLICO 3/0  REF:J460H </t>
  </si>
  <si>
    <t>09008393</t>
  </si>
  <si>
    <t xml:space="preserve">SUTURA VICRYL DE ACIDO POLIGLICOLICO 3/0  REF:V305H  </t>
  </si>
  <si>
    <t xml:space="preserve">SUTURA VICRYL DE ACIDO POLIGLICOLICO 4/0  REF:J494H  </t>
  </si>
  <si>
    <t>09005609</t>
  </si>
  <si>
    <t>SUTURA VICRYL DE ACIDO POLIGLICOLICO 4/0  REF:V304H</t>
  </si>
  <si>
    <t>09005616</t>
  </si>
  <si>
    <t xml:space="preserve">SUTURA VICRYL DE ACIDO POLIGLICOLICO 5/0  REF:W9442  </t>
  </si>
  <si>
    <t xml:space="preserve"> LOTE 2 - FUNGIBLE SANITARIO PARA USO EN TODOS LOS CENTROS</t>
  </si>
  <si>
    <t>AGUA OXIGENADA 250ML</t>
  </si>
  <si>
    <t>AGUJA ESPINAL 22G X 3 1/2  (0.7MM X 90MM)</t>
  </si>
  <si>
    <t>09010020</t>
  </si>
  <si>
    <t>AGUJA HIPODERMICA 20G 0.9MMX25MM (AMARILLA)</t>
  </si>
  <si>
    <t>AGUJA HIPODERMICA 21G 0.8MMX40MM (VERDE)</t>
  </si>
  <si>
    <t>AGUJA HIPODERMICA DE SEGURIDAD 18G 1.2MMX40MM (ROSA)</t>
  </si>
  <si>
    <t>AGUJA HIPODERMICA DE SEGURIDAD 19G 1.1MMX40MM (BEIGE)</t>
  </si>
  <si>
    <t>AGUJA HIPODERMICA DE SEGURIDAD 21G 0.8MMX25MM ()</t>
  </si>
  <si>
    <t>AGUJA HIPODERMICA DE SEGURIDAD 21G 0.8MMX40 MM (VERDE)</t>
  </si>
  <si>
    <t>AGUJA HIPODERMICA DE SEGURIDAD 23G 0.6MMX25MM (AZUL)</t>
  </si>
  <si>
    <t>AGUJA HIPODERMICA DE SEGURIDAD 25G 0.5MMX16MM (NARANJA)</t>
  </si>
  <si>
    <t>ALCOHOL 70º 250ML</t>
  </si>
  <si>
    <t>APOSITO ADHESIVO 15CM X 10 METROS ( ROLLO) TIPO OMNIFIX</t>
  </si>
  <si>
    <t>09001447</t>
  </si>
  <si>
    <t>APOSITO ADHESIVO 20CM X 10 METROS ( ROLLO) TIPO OMNIFIX</t>
  </si>
  <si>
    <t>APOSITO ADHESIVO ESTERIL 08 X 20</t>
  </si>
  <si>
    <t>APOSITO ADHESIVO ESTERIL 10 X 25</t>
  </si>
  <si>
    <t>APOSITO ADHESIVO ESTERIL 15 X 8</t>
  </si>
  <si>
    <t>APOSITO ADHESIVO ESTERIL 7,2 X 5</t>
  </si>
  <si>
    <t>APOSITO CELULOSA PRECORTADO 5 X 4</t>
  </si>
  <si>
    <t>APOSITO EN AEROSOL 250 ML</t>
  </si>
  <si>
    <t>APOSITO EXTERNO TRANSPARENTE PARA FIJACION DE CATETER 7CM X 8,5CM TIPO TEGADERM IV</t>
  </si>
  <si>
    <t>09005761</t>
  </si>
  <si>
    <t>ASPIRADOR MANUAL TIPO AEROSUC</t>
  </si>
  <si>
    <t>BATIDO PROTÉICO TIPO FRESUBIN SABOR VAINILLA C24X200ML</t>
  </si>
  <si>
    <t>01032579</t>
  </si>
  <si>
    <t>BATIDO PROTÉICO TIPO SPIRU-TEIN VAINILLA 525G NATURE'S PLUS</t>
  </si>
  <si>
    <t>09010100</t>
  </si>
  <si>
    <t>BOLSA ORINA 2L EST SALIDA CRUZ</t>
  </si>
  <si>
    <t>CATETER INTRAVENOSO DE SEGURIDAD Nº18 TIPO VASOFIX SAFETY</t>
  </si>
  <si>
    <t>09481245</t>
  </si>
  <si>
    <t>CATETER INTRAVENOSO DE SEGURIDAD Nº20 TIPO VASOFIX SAFETY</t>
  </si>
  <si>
    <t>09481433</t>
  </si>
  <si>
    <t>CATETER INTRAVENOSO DE SEGURIDAD Nº22 TIPO VASOFIX SAFETY</t>
  </si>
  <si>
    <t>09004001</t>
  </si>
  <si>
    <t>CERA OSEA</t>
  </si>
  <si>
    <t>CLORHEXIDINA 2% ACUOSA INCOLORA 60ML</t>
  </si>
  <si>
    <t xml:space="preserve">CLORHEXIDINA SOL. ALCOHOLICA COLOR 2% TIPO DESINCLOR 500 ML  CON TAPON </t>
  </si>
  <si>
    <t>09010102</t>
  </si>
  <si>
    <t>COLLARIN CERVICAL DENSIDAD MEDIA T.G</t>
  </si>
  <si>
    <t>COLLARIN CERVICAL DENSIDAD MEDIA T.M</t>
  </si>
  <si>
    <t>COLLARIN CERVICAL DENSIDAD MEDIA T.P</t>
  </si>
  <si>
    <t>1-00135</t>
  </si>
  <si>
    <t>CONTERA PARA MULETA</t>
  </si>
  <si>
    <t>09010106</t>
  </si>
  <si>
    <t>CREMA BEPANTHOL 100 GR</t>
  </si>
  <si>
    <t>CREMA PROTECTORA TIPO BAKTOLAN BALM 350ML</t>
  </si>
  <si>
    <t>DEPRESORES DESECHABLES ENFUNDADOS</t>
  </si>
  <si>
    <t>EMPAPADORES 60X60</t>
  </si>
  <si>
    <t>ESPARADRAPO HIPOALERGENICO PAPEL 1.25 CM X 9,10 M</t>
  </si>
  <si>
    <t>ESPARADRAPO HIPOALERGENICO PAPEL 2.5 CM X 9,10 M</t>
  </si>
  <si>
    <t>ESPARADRAPO HIPOALERGENICO PAPEL 5.0 CM X 9,10 M</t>
  </si>
  <si>
    <t>ESPARADRAPO PLASTICO  2,5 X 9,1</t>
  </si>
  <si>
    <t>ESPARADRAPO PLASTICO TRANSPORE  5CM X 9,1</t>
  </si>
  <si>
    <t>ESPARADRAPO TELA BLANCO 5 X 2.5</t>
  </si>
  <si>
    <t>ESPARADRAPO TELA BLANCO 5 X 5</t>
  </si>
  <si>
    <t>ESPARADRAPO TELA BLANCO 5X1.25</t>
  </si>
  <si>
    <t>C1680</t>
  </si>
  <si>
    <t>11005338</t>
  </si>
  <si>
    <t>FERULA DISTAL PARA DEDOS Nº 5,5</t>
  </si>
  <si>
    <t>FERULA DISTAL PARA DEDOS T4</t>
  </si>
  <si>
    <t>FERULA DISTAL PARA DEDOS T5</t>
  </si>
  <si>
    <t>FERULA DISTAL PARA DEDOS T6</t>
  </si>
  <si>
    <t>FERULAS ALUMINIO ESPUMA 2 CM</t>
  </si>
  <si>
    <t>FERULAS ALUMINIO ESPUMA 4 CM</t>
  </si>
  <si>
    <t>09008119</t>
  </si>
  <si>
    <t>FUNDA SONDA TEMPERATURA WELCH ALLYN 05031-101</t>
  </si>
  <si>
    <t>09006481</t>
  </si>
  <si>
    <t>GASA ESTERIL 10X10</t>
  </si>
  <si>
    <t>C240</t>
  </si>
  <si>
    <t>GASA ESTERIL 20X40</t>
  </si>
  <si>
    <t>GASA ESTERIL 40 X 60</t>
  </si>
  <si>
    <t>GASA ESTERIL 40X40 17H</t>
  </si>
  <si>
    <t>GASA ESTERIL 45X45 17H</t>
  </si>
  <si>
    <t>GEL LUBRICANTE ESTERIL LIDOCAINA 12,5 ML ACORDEÓN</t>
  </si>
  <si>
    <t>GEL ULTRASONIDOS (ECG) 250 CC</t>
  </si>
  <si>
    <t>09000481</t>
  </si>
  <si>
    <t>GEL ULTRASONIDOS UNIDOSIS ESTERIL 20ML</t>
  </si>
  <si>
    <t>C48</t>
  </si>
  <si>
    <t>09010104</t>
  </si>
  <si>
    <t>GEL-CHAMPU 750ML TIPO NUTRAISDIN</t>
  </si>
  <si>
    <t>GRAPADORA CUTANEA DESECHABLE 35 GRAPAS. TIPO APPOSE ULC</t>
  </si>
  <si>
    <t>HOJA BISTURI ESTERIL  N 10</t>
  </si>
  <si>
    <t>HOJA BISTURI ESTERIL  N 11</t>
  </si>
  <si>
    <t>HOJA BISTURI ESTERIL  N 15</t>
  </si>
  <si>
    <t>HOJA BISTURI ESTERIL  N 23</t>
  </si>
  <si>
    <t>JERINGA 3 CUERPOS 5 CC CONO LUER CONCENTRICA</t>
  </si>
  <si>
    <t>09005357</t>
  </si>
  <si>
    <t>JERINGA BD EMERALD 3 PIEZAS CONO LUER SIN AGUJA 5ML</t>
  </si>
  <si>
    <t>JERINGA DESECH. 10 C.C. S/A 3/C  CONO LUER EXCENTRICA</t>
  </si>
  <si>
    <t>JERINGA DESECH. 20 C.C. S/A 3/C  CONO LUER EXCENTRICA</t>
  </si>
  <si>
    <t>JERINGA DESECH. 3 C.C. S/A 3/C  CONO LUER CONCENTRICA</t>
  </si>
  <si>
    <t>09010092</t>
  </si>
  <si>
    <t>JERINGA DESECHABLE 5 C.C. S/A 3/C TIPO OMNIFIX</t>
  </si>
  <si>
    <t>JERINGA INSULINA CON AGUJA 1ML 29G 0.33X12.5MM</t>
  </si>
  <si>
    <t>09005405</t>
  </si>
  <si>
    <t>JERINGA PERFUSION 50ML CON AGUJA DE CARGA 18GA X 1"</t>
  </si>
  <si>
    <t>JERINGA PRECARGADA 0,9% NACL 3ML ESTERIL 1U.</t>
  </si>
  <si>
    <t>LANCETAS MICROESPONJA</t>
  </si>
  <si>
    <t>01450082</t>
  </si>
  <si>
    <t>LINOVERA 30ML</t>
  </si>
  <si>
    <t>016500910</t>
  </si>
  <si>
    <t>LUBRICANTE HIDROSOLUBLE PARA VIAS AEREAS (MONODOSIS)</t>
  </si>
  <si>
    <t>09007110</t>
  </si>
  <si>
    <t>MALLA POLIPROPILENO 15 X 15</t>
  </si>
  <si>
    <t>09006325</t>
  </si>
  <si>
    <t>MALLA POLIPROPILENO 30X30</t>
  </si>
  <si>
    <t>09005249</t>
  </si>
  <si>
    <t>MALLA POLIPROPILENO 6X11</t>
  </si>
  <si>
    <t>09000170</t>
  </si>
  <si>
    <t>MASCARILLA OXIGENO ADULTO 7 CONCENTRACIONES</t>
  </si>
  <si>
    <t>09007984</t>
  </si>
  <si>
    <t>PAD DESFIBRILADOR DEFIBTECH AED X 913</t>
  </si>
  <si>
    <t>09007993</t>
  </si>
  <si>
    <t>PAD DESFIBRILADOR POWERHEART G5 ADULTO</t>
  </si>
  <si>
    <t>PINZA ADSON DISECCIÓN 140MM CON DIENTES</t>
  </si>
  <si>
    <t>PINZA ADSON DISECCION DESECHABLE ESTRIADA S/DIENTES RECTA 12 CM</t>
  </si>
  <si>
    <t>PINZA DISECCION S/DIENTES 14CM RECTA DESECHABLE</t>
  </si>
  <si>
    <t>PINZA MOSQUITO S/DIENTES 12,5CM CURVA DESECHABLE</t>
  </si>
  <si>
    <t>PINZA MOSQUITO SIN DIENTES RECTA 125MM</t>
  </si>
  <si>
    <t>PORTA-AGUJAS MAYO 140MM</t>
  </si>
  <si>
    <t>0900256</t>
  </si>
  <si>
    <t>PULSIOXIMETRO TIPO MD300 SIBELMED</t>
  </si>
  <si>
    <t>0900563</t>
  </si>
  <si>
    <t>RESUCITADOR ADULTO DE 1650 ML + RESERVORIO DE 2000 ML + MASCARILLA TAMAÑO</t>
  </si>
  <si>
    <t>SET DE SUTURA Nº12 TIPO MEDISET 470176</t>
  </si>
  <si>
    <t>SOLUCIÓN ANTISEPTICA GEL BASE ALCOHOL TIPO STERILLIUM 500 ML CON DOSIFICADOR</t>
  </si>
  <si>
    <t>01003874</t>
  </si>
  <si>
    <t>SOLUCIÓN ANTISEPTICA LIQUIDA BASE ALCOHOL TIPO STERILLIUM 500 ML CON DOSIFICADOR</t>
  </si>
  <si>
    <t>09000769</t>
  </si>
  <si>
    <t>SONDA HOMBRE CH12 TIPO SPEEDICATH NAVI</t>
  </si>
  <si>
    <t>C60</t>
  </si>
  <si>
    <t>016432549</t>
  </si>
  <si>
    <t>SUERO FISIOLOGICO ESTERICLEAN 500 ML</t>
  </si>
  <si>
    <t>SUERO FISIOLÓGICO IRRIGACIÓN 120ML</t>
  </si>
  <si>
    <t>SURGICEL 5X7.5CM</t>
  </si>
  <si>
    <t xml:space="preserve">SUTURA ADHESIVA 12MM X 100MM </t>
  </si>
  <si>
    <t xml:space="preserve">SUTURA ADHESIVA 3MM X 75MM </t>
  </si>
  <si>
    <t xml:space="preserve">SUTURA ADHESIVA 6MM X 100MM </t>
  </si>
  <si>
    <t>TACO PARA PIE ESCAYOLADO T1</t>
  </si>
  <si>
    <t>TACO PARA PIE ESCAYOLADO T2</t>
  </si>
  <si>
    <t>TACO PARA PIE ESCAYOLADO T3</t>
  </si>
  <si>
    <t>09002967</t>
  </si>
  <si>
    <t>TENSIOMETRO DIGITAL BRAZO</t>
  </si>
  <si>
    <t>09315573</t>
  </si>
  <si>
    <t>TERMOMETRO DIGITAL NEVERA DOBLE PANTALLA MAX-MIN</t>
  </si>
  <si>
    <t>TIJERA CURVA 115MM</t>
  </si>
  <si>
    <t>3-2089</t>
  </si>
  <si>
    <t>TIJERA LISTER 180MM</t>
  </si>
  <si>
    <t>TIJERA RECTA 115MM</t>
  </si>
  <si>
    <t>09010084</t>
  </si>
  <si>
    <t>TUBO GUEDEL TRANSPARENTE  90MM</t>
  </si>
  <si>
    <t>TUBO GUEDEL TRANSPARENTE 100MM</t>
  </si>
  <si>
    <t>TUBO GUEDEL TRANSPARENTE 80MM</t>
  </si>
  <si>
    <t>09010098</t>
  </si>
  <si>
    <t>UROMANNOSA  30 SOBRES</t>
  </si>
  <si>
    <t>VENDA DE ESPUMA POLIURETANO 7,5X20</t>
  </si>
  <si>
    <t>VENDA ELASTICA ADHESIVA DE 2,7M X 10 CM</t>
  </si>
  <si>
    <t>09002096</t>
  </si>
  <si>
    <t>VENDA ELASTICA COHESIVA 2,5CMX4,5M</t>
  </si>
  <si>
    <t>09000322</t>
  </si>
  <si>
    <t>VENDA ELASTICA SMARCH 10CM X 366CM</t>
  </si>
  <si>
    <t>09007193</t>
  </si>
  <si>
    <t>VENDA ELASTICA SMARCH 15,24CM X 365,76CM</t>
  </si>
  <si>
    <t>VENDA PROTECCION PARA YESO 10 X 2.75</t>
  </si>
  <si>
    <t>VENDA PROTECCION PARA YESO 15 X 2.75</t>
  </si>
  <si>
    <t>VENDA PROTECCION PARA YESO 7.5  X 2.75</t>
  </si>
  <si>
    <t>VENDA YESO   5 X 2,70</t>
  </si>
  <si>
    <t>VENDA YESO 10 X 2.70</t>
  </si>
  <si>
    <t>VENDA YESO 15 X 2.70</t>
  </si>
  <si>
    <t>09010075</t>
  </si>
  <si>
    <t>VENDA YESO DE PLASTICO 10CM X 3.6 </t>
  </si>
  <si>
    <t>09010073</t>
  </si>
  <si>
    <t>VENDA YESO DE PLASTICO 5CM X 3.6</t>
  </si>
  <si>
    <t>VENDAJE TUBULAR ELASTICO COMPRESIVO B</t>
  </si>
  <si>
    <t>VENDAJE TUBULAR ELASTICO COMPRESIVO C</t>
  </si>
  <si>
    <t>VENDAJE TUBULAR ELASTICO COMPRESIVO D</t>
  </si>
  <si>
    <t>VENDAJE TUBULAR ELASTICO COMPRESIVO E</t>
  </si>
  <si>
    <t>VENDAJE TUBULAR ELASTICO COMPRESIVO F</t>
  </si>
  <si>
    <t>VENDAJE TUBULAR ELASTICO COMPRESIVO G</t>
  </si>
  <si>
    <t>VENDAJE TUBULAR ELASTICO COMPRESIVO J</t>
  </si>
  <si>
    <t>VENDAJE TUBULAR EXTENSIBLE ALGODON BL GRUESO 4</t>
  </si>
  <si>
    <t>VENDAJE TUBULAR EXTENSIBLE ALGODON BL GRUESO 5</t>
  </si>
  <si>
    <t>VENDAJE TUBULAR EXTENSIBLE ALGODON BL GRUESO 6</t>
  </si>
  <si>
    <t>VENDAJE TUBULAR EXTENSIBLE ALGODON BL GRUESO 7</t>
  </si>
  <si>
    <t>VENDAJE TUBULAR MALLA 25 M Nº4</t>
  </si>
  <si>
    <t>VENDAJE TUBULAR MALLA 25 M Nº5</t>
  </si>
  <si>
    <t>VENDAJE TUBULAR MALLA 25 M Nº6</t>
  </si>
  <si>
    <t>VENDAJE TUBULAR MALLA 25 M Nº7</t>
  </si>
  <si>
    <t>VENDAJE TUBULAR MALLA 25 M Nº8</t>
  </si>
  <si>
    <t>TIRAS REACTIVAS GLUCOSA  PROFESIONAL TIPO ACCU-CHEK INSTANT</t>
  </si>
  <si>
    <t>1-99OTSAN</t>
  </si>
  <si>
    <t>Otros artículos del mismo objeto del contrato</t>
  </si>
  <si>
    <t>AGUJA DE REDON CH-10</t>
  </si>
  <si>
    <t>AGUJA DE REDON CH-12</t>
  </si>
  <si>
    <t>AGUJA ESPINAL 25G X 4.69IN (0.5MM X 119MM)</t>
  </si>
  <si>
    <t>AGUJA ESPINAL PUNTA LÁPIZ 25GA X 3.50 IN (0.5 X 90MM) CON INTRODUCTOR</t>
  </si>
  <si>
    <t>AGUJA ESPINAL PUNTA LAPIZ 27G X 3.50IN (0.40 X 90MM) CON INTRODUCTOR</t>
  </si>
  <si>
    <t>ALARGADERA  PERFUSOR</t>
  </si>
  <si>
    <t>1509000976</t>
  </si>
  <si>
    <t>ALARGADERA 85 CM M-H LUER-LOCK 2T/Y</t>
  </si>
  <si>
    <t>09780010</t>
  </si>
  <si>
    <t>BOLSA COLECT  2L 30U TIPO THE FLOWER</t>
  </si>
  <si>
    <t>09001482</t>
  </si>
  <si>
    <t>BOLSA DESECHABLE RECEPTAL AZUL 3 LITROS</t>
  </si>
  <si>
    <t>BOLSA ESTERILIZACION 10X30</t>
  </si>
  <si>
    <t>BOLSA ESTERILIZACION 15X30</t>
  </si>
  <si>
    <t>BOLSA ESTERILIZACION 21X42CM</t>
  </si>
  <si>
    <t>C600</t>
  </si>
  <si>
    <t>BOLSA ESTERILIZACION 7,5X30</t>
  </si>
  <si>
    <t>09001944</t>
  </si>
  <si>
    <t>09007793</t>
  </si>
  <si>
    <t>BOTELLA DE CARTÓN DESECHABLE ORINA URPA 800 ML</t>
  </si>
  <si>
    <t>09780011</t>
  </si>
  <si>
    <t>CANULA SUPRAGLOTICA T3</t>
  </si>
  <si>
    <t>09780012</t>
  </si>
  <si>
    <t>CANULA SUPRAGLOTICA T4</t>
  </si>
  <si>
    <t>09780013</t>
  </si>
  <si>
    <t>CANULA SUPRAGLOTICA T5</t>
  </si>
  <si>
    <t>09000240</t>
  </si>
  <si>
    <t>CANULAS YANKAUER CH12 S/CONTROL 26CM SEMIRRIGIDA</t>
  </si>
  <si>
    <t>1509000240</t>
  </si>
  <si>
    <t>CANULAS YANKAUER CH18 C/CONTROL 25CM RIGIDA</t>
  </si>
  <si>
    <t>1509000241</t>
  </si>
  <si>
    <t>CANULAS YANKAUER CH20 C/CONTROL 28CM FLEXIBLE</t>
  </si>
  <si>
    <t>09001807</t>
  </si>
  <si>
    <t>CATETER INTRAVENOSO DE SEGURIDAD Nº14 TIPO VASOFIX SAFETY</t>
  </si>
  <si>
    <t>09001764</t>
  </si>
  <si>
    <t>CATETER INTRAVENOSO DE SEGURIDAD Nº16 TIPO VASOFIX SAFETY</t>
  </si>
  <si>
    <t>09780014</t>
  </si>
  <si>
    <t>CATETER TIPO INTROCAN SAFETY G18 1,3 X 45MM SEGURIDAD</t>
  </si>
  <si>
    <t>09780015</t>
  </si>
  <si>
    <t>CATETER TIPO INTROCAN SAFETY G20 1,1 X 32MM SEGURIDAD</t>
  </si>
  <si>
    <t>CINTA COLOR LOOPS MINI AZUL (SOBRE 2 UNI)</t>
  </si>
  <si>
    <t>09000381</t>
  </si>
  <si>
    <t>CINTA ESTERILIZACION POR VAPOR  18MMX 55M</t>
  </si>
  <si>
    <t>09000061</t>
  </si>
  <si>
    <t>CONECTOR ROTATIVO SWIVEL 15 MM</t>
  </si>
  <si>
    <t xml:space="preserve">CONTROL ESTERILIZACION INDIC. QUIMICO PARA VAPOR </t>
  </si>
  <si>
    <t>09481001</t>
  </si>
  <si>
    <t>CUCHILLA RASURADORA ESTERIL DESECHABLE</t>
  </si>
  <si>
    <t>09004815</t>
  </si>
  <si>
    <t>09480958</t>
  </si>
  <si>
    <t>09780007</t>
  </si>
  <si>
    <t>DETERGENTE P.SUPERF.ANODIZ.CONTENED.300G - REF JG601</t>
  </si>
  <si>
    <t>09001080</t>
  </si>
  <si>
    <t>DIAL-A-FLO</t>
  </si>
  <si>
    <t>DRENAJE REDON DRENOFAST 600 ML</t>
  </si>
  <si>
    <t>09006557</t>
  </si>
  <si>
    <t>EQUIPO BOMBA VOLUMAT</t>
  </si>
  <si>
    <t>EQUIPO GOTERO (INTRAFIX)</t>
  </si>
  <si>
    <t>EQUIPO PARA IRRIGACION EN "Y" RESCC  TRANSURETRAL</t>
  </si>
  <si>
    <t>09005396</t>
  </si>
  <si>
    <t>ESPOCAN SET ANESTESIA COMBINADA</t>
  </si>
  <si>
    <t>ETIQUETAS 3LINEAS 29X28,26 CINCO BLOQUES PARA ETIQUETADORA METO</t>
  </si>
  <si>
    <t>FILTRO BACTERIANO/VIRICO ADULT  C/TOMA CAPNOGR</t>
  </si>
  <si>
    <t>FILTRO PAPEL REDONDO</t>
  </si>
  <si>
    <t>09005496</t>
  </si>
  <si>
    <t>FILTRO PERMANENTE REDONDO TIPO AESCULAP (JP050)</t>
  </si>
  <si>
    <t>FUNDA CAMARA PUNTA ELASTICA</t>
  </si>
  <si>
    <t>FUNDA INTENSIFICADOR</t>
  </si>
  <si>
    <t>FUNDA LATEX ESTERIL PARA SONDA ECOGRAFICA</t>
  </si>
  <si>
    <t>09005776</t>
  </si>
  <si>
    <t>HOJA TEJIDO SIN TEJER 100 X 100</t>
  </si>
  <si>
    <t>HOJA TEJIDO SIN TEJER 50X50</t>
  </si>
  <si>
    <t>HOJA TEJIDO SIN TEJER 75X75</t>
  </si>
  <si>
    <t>09000610</t>
  </si>
  <si>
    <t>LIMPIADOR PARA ELECTROBISTURI TIPO SURGISITE  4315</t>
  </si>
  <si>
    <t>LLAVE DE 3 VIAS</t>
  </si>
  <si>
    <t>09480959</t>
  </si>
  <si>
    <t>LUBRICANTE PARA INSTRUMENTAL TIPO DECONEX 42 KONZ  5 LTS</t>
  </si>
  <si>
    <t>1509003726</t>
  </si>
  <si>
    <t>MANGO BISTURI  ELECTRIC</t>
  </si>
  <si>
    <t>09481479</t>
  </si>
  <si>
    <t>MASCARILLA LARING. AURA GAIN CON ACCESO GASTRICO Nº3</t>
  </si>
  <si>
    <t>09000202</t>
  </si>
  <si>
    <t>MEROCEL NASAL TAPON  10 CM</t>
  </si>
  <si>
    <t>09000242</t>
  </si>
  <si>
    <t>PLACA DESECHABLE ELECTROBISTURI BILOBULADA</t>
  </si>
  <si>
    <t>09001316</t>
  </si>
  <si>
    <t xml:space="preserve">PRECINTO SEGURIDAD ROJO NUMERADO </t>
  </si>
  <si>
    <t>REDON DESECHABLE 200 CC CON SONDA Y AGUJA CH8</t>
  </si>
  <si>
    <t>09001417</t>
  </si>
  <si>
    <t>ROLLO MIXTO ESTERILIZACION 15 CM X 200 M</t>
  </si>
  <si>
    <t>09480957</t>
  </si>
  <si>
    <t>ROLLO PAPEL TERMICO P/ AUTOCLE VAPOR Y LAVADORA</t>
  </si>
  <si>
    <t>09006737</t>
  </si>
  <si>
    <t>SENSOR DE TEMPERATURA TIPO 3M 36000</t>
  </si>
  <si>
    <t>SET FUNDAS ARCO EN C</t>
  </si>
  <si>
    <t>SKIN TRACTION KID ADULTOS</t>
  </si>
  <si>
    <t>SLIPS DESECHABLE UNISEX OPACO AZUL</t>
  </si>
  <si>
    <t>09000199</t>
  </si>
  <si>
    <t>SONDA ASPIRACION CONTROLADA  N14</t>
  </si>
  <si>
    <t>SONDA ASPIRACION CONTROLADA  N16</t>
  </si>
  <si>
    <t>09780016</t>
  </si>
  <si>
    <t>SONDA NELATON HOMBRE N12 TIPO EASICATH</t>
  </si>
  <si>
    <t>SONDA REDON ESTERIL CH10 50CM</t>
  </si>
  <si>
    <t>SONDA REDON ESTERIL CH12 50CM</t>
  </si>
  <si>
    <t>STRAPPAL 4CM X 10M ESPARADRAPO DEPORTIVO</t>
  </si>
  <si>
    <t>SUERO FISIOLOGICO  3000 CC</t>
  </si>
  <si>
    <t>TALLA NO ESTERIL 100X80</t>
  </si>
  <si>
    <t>TARJETA EBOWIE-DICK</t>
  </si>
  <si>
    <t>09481113</t>
  </si>
  <si>
    <t>TORNIQUETE SILICONA ESTERIL RADIOPACO MEDI LOOP ROJO MINI</t>
  </si>
  <si>
    <t>09005853</t>
  </si>
  <si>
    <t>TORUNDA GASA RX  Nº 0 8X8</t>
  </si>
  <si>
    <t>09005854</t>
  </si>
  <si>
    <t>TORUNDA GASA RX  Nº 1</t>
  </si>
  <si>
    <t>1509003928</t>
  </si>
  <si>
    <t>TUBO COARRUGADO</t>
  </si>
  <si>
    <t>09003386</t>
  </si>
  <si>
    <t>TUBO ENDOTRAQUEAL ANILLADO B/P 5,5 CH24</t>
  </si>
  <si>
    <t>09003387</t>
  </si>
  <si>
    <t>TUBO ENDOTRAQUEAL ANILLADO B/P 6,0 CH26</t>
  </si>
  <si>
    <t>09003388</t>
  </si>
  <si>
    <t>TUBO ENDOTRAQUEAL ANILLADO B/P 6,5 CH28</t>
  </si>
  <si>
    <t>09002008</t>
  </si>
  <si>
    <t>TUBO ENDOTRAQUEAL ANILLADO B/P 7,0 CH30</t>
  </si>
  <si>
    <t>09003390</t>
  </si>
  <si>
    <t>TUBO ENDOTRAQUEAL ANILLADO B/P 7,5 CH32</t>
  </si>
  <si>
    <t>09003391</t>
  </si>
  <si>
    <t>TUBO ENDOTRAQUEAL ANILLADO B/P 8,0 CH34</t>
  </si>
  <si>
    <t>09003392</t>
  </si>
  <si>
    <t>TUBO ENDOTRAQUEAL ANILLADO B/P 8,5 CH36</t>
  </si>
  <si>
    <t>09003071</t>
  </si>
  <si>
    <t>TUBO ENDOTRAQUEAL BAJA PRESION  6,0</t>
  </si>
  <si>
    <t>09002076</t>
  </si>
  <si>
    <t>TUBO ENDOTRAQUEAL BAJA PRESION  6,5</t>
  </si>
  <si>
    <t>09002077</t>
  </si>
  <si>
    <t>TUBO ENDOTRAQUEAL BAJA PRESION  7,0</t>
  </si>
  <si>
    <t>09002047</t>
  </si>
  <si>
    <t>TUBO ENDOTRAQUEAL BAJA PRESION  7,5</t>
  </si>
  <si>
    <t>09002048</t>
  </si>
  <si>
    <t>TUBO ENDOTRAQUEAL BAJA PRESION  8,0</t>
  </si>
  <si>
    <t>09002078</t>
  </si>
  <si>
    <t>TUBO ENDOTRAQUEAL BAJA PRESION  8,5</t>
  </si>
  <si>
    <t>09002049</t>
  </si>
  <si>
    <t>TUBO NASOTRAQUEAL N.º 7 BLANDO</t>
  </si>
  <si>
    <t>09000310</t>
  </si>
  <si>
    <t>URINOMETRO TIPO UREOFIX 500 CLASIC BOLSA DE 1,5L TD 120 CM</t>
  </si>
  <si>
    <t xml:space="preserve"> LOTE 3 - FUNGIBLE SANITARIO PARA USO EXCLUSIVO HOSPITAL</t>
  </si>
  <si>
    <t>Nº</t>
  </si>
  <si>
    <t xml:space="preserve">BOLSA MIXTA ESTERILIZACIÓN BOP TI 250 X 500MM </t>
  </si>
  <si>
    <t>Unidad de presentación</t>
  </si>
  <si>
    <t>Número de unidades de presentación estimadas anuales</t>
  </si>
  <si>
    <t>Precio máximo Unidad de Presentación sin IVA</t>
  </si>
  <si>
    <t>Importe estimado Total (sin IVA)</t>
  </si>
  <si>
    <t>Precio de la Unidad de  Presentación sin IVA OFERTADO</t>
  </si>
  <si>
    <t>Importe OFERTADO Total con IVA</t>
  </si>
  <si>
    <t xml:space="preserve">Importe OFERTADO Total sin IVA </t>
  </si>
  <si>
    <t xml:space="preserve">COLECTOR HOLLISTER INCONTINENCIA ADH ST32 </t>
  </si>
  <si>
    <t xml:space="preserve">PANTALON PRESOTERAPIA </t>
  </si>
  <si>
    <t xml:space="preserve">DEDIL SILICONA </t>
  </si>
  <si>
    <t>DETERG. ALKALINO DECONEX 7 KG  96273.5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</si>
</sst>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indexed="8"/>
      <name val="Calibri"/>
      <family val="2"/>
      <scheme val="minor"/>
    </font>
    <font>
      <sz val="8"/>
      <name val="Arial"/>
      <family val="2"/>
    </font>
    <font>
      <sz val="8"/>
      <color rgb="FF000000"/>
      <name val="Arial"/>
      <family val="2"/>
    </font>
    <font>
      <sz val="8"/>
      <color theme="1"/>
      <name val="Arial"/>
      <family val="2"/>
    </font>
    <font>
      <b/>
      <sz val="9"/>
      <color rgb="FFFFFFFF"/>
      <name val="Trebuchet MS"/>
      <family val="2"/>
    </font>
    <font>
      <b/>
      <sz val="11"/>
      <color indexed="8"/>
      <name val="Calibri"/>
      <family val="2"/>
      <scheme val="minor"/>
    </font>
    <font>
      <b/>
      <sz val="11"/>
      <color rgb="FFFF0000"/>
      <name val="Calibri"/>
      <family val="2"/>
      <scheme val="minor"/>
    </font>
    <font>
      <b/>
      <sz val="10"/>
      <name val="Trebuchet MS"/>
      <family val="2"/>
    </font>
    <font>
      <sz val="10"/>
      <color indexed="8"/>
      <name val="Trebuchet MS"/>
      <family val="2"/>
    </font>
    <font>
      <sz val="10"/>
      <name val="Trebuchet MS"/>
      <family val="2"/>
    </font>
    <font>
      <b/>
      <sz val="10"/>
      <color indexed="16"/>
      <name val="Trebuchet MS"/>
      <family val="2"/>
    </font>
    <font>
      <b/>
      <sz val="11"/>
      <color theme="3" tint="0.39997558519241921"/>
      <name val="Calibri"/>
      <family val="2"/>
      <scheme val="minor"/>
    </font>
    <font>
      <sz val="9"/>
      <color theme="1"/>
      <name val="Trebuchet MS"/>
      <family val="2"/>
    </font>
  </fonts>
  <fills count="5">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rgb="FF99003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2">
    <xf numFmtId="0" fontId="0" fillId="0" borderId="0" xfId="0"/>
    <xf numFmtId="4" fontId="0" fillId="0" borderId="0" xfId="0" applyNumberFormat="1"/>
    <xf numFmtId="3" fontId="0" fillId="0" borderId="0" xfId="0" applyNumberFormat="1"/>
    <xf numFmtId="0" fontId="0" fillId="0" borderId="0" xfId="0"/>
    <xf numFmtId="4" fontId="0" fillId="0" borderId="1" xfId="0" applyNumberFormat="1" applyBorder="1"/>
    <xf numFmtId="4" fontId="0" fillId="0" borderId="2" xfId="0" applyNumberFormat="1" applyBorder="1"/>
    <xf numFmtId="0" fontId="4" fillId="4" borderId="1" xfId="0" applyFont="1" applyFill="1" applyBorder="1" applyAlignment="1">
      <alignment horizontal="center" vertical="center" wrapText="1"/>
    </xf>
    <xf numFmtId="0" fontId="1" fillId="0" borderId="1" xfId="0" quotePrefix="1" applyNumberFormat="1" applyFont="1" applyBorder="1"/>
    <xf numFmtId="0" fontId="1" fillId="0" borderId="1" xfId="0" applyNumberFormat="1" applyFont="1" applyBorder="1"/>
    <xf numFmtId="3" fontId="0" fillId="0" borderId="1" xfId="0" applyNumberFormat="1" applyBorder="1"/>
    <xf numFmtId="0" fontId="2" fillId="0" borderId="1" xfId="0" quotePrefix="1" applyFont="1" applyBorder="1"/>
    <xf numFmtId="0" fontId="1" fillId="0" borderId="1" xfId="0" applyNumberFormat="1" applyFont="1" applyFill="1" applyBorder="1"/>
    <xf numFmtId="4" fontId="5" fillId="0" borderId="3" xfId="0" applyNumberFormat="1" applyFont="1" applyBorder="1"/>
    <xf numFmtId="0" fontId="6" fillId="0" borderId="0" xfId="0" applyFont="1"/>
    <xf numFmtId="0" fontId="7" fillId="0" borderId="0" xfId="0" applyFont="1"/>
    <xf numFmtId="0" fontId="8" fillId="0" borderId="0" xfId="0" applyFont="1"/>
    <xf numFmtId="4" fontId="9" fillId="0" borderId="0" xfId="0" applyNumberFormat="1" applyFont="1"/>
    <xf numFmtId="3" fontId="8" fillId="0" borderId="0" xfId="0" applyNumberFormat="1" applyFont="1"/>
    <xf numFmtId="0" fontId="9" fillId="0" borderId="0" xfId="0" applyFont="1"/>
    <xf numFmtId="0" fontId="10" fillId="0" borderId="0" xfId="0" applyFont="1" applyBorder="1" applyAlignment="1">
      <alignment horizontal="center"/>
    </xf>
    <xf numFmtId="0" fontId="10" fillId="0" borderId="0" xfId="0" applyFont="1" applyAlignment="1">
      <alignment horizontal="left"/>
    </xf>
    <xf numFmtId="0" fontId="11" fillId="0" borderId="0" xfId="0" applyFont="1"/>
    <xf numFmtId="49" fontId="12" fillId="0" borderId="1" xfId="0" applyNumberFormat="1" applyFont="1" applyBorder="1"/>
    <xf numFmtId="0" fontId="12" fillId="0" borderId="1" xfId="0" applyFont="1" applyBorder="1"/>
    <xf numFmtId="4" fontId="3" fillId="2" borderId="1" xfId="0" applyNumberFormat="1" applyFont="1" applyFill="1" applyBorder="1"/>
    <xf numFmtId="4" fontId="3" fillId="3" borderId="2" xfId="0" applyNumberFormat="1" applyFont="1" applyFill="1" applyBorder="1" applyProtection="1">
      <protection locked="0"/>
    </xf>
    <xf numFmtId="4" fontId="3" fillId="3" borderId="1" xfId="0" applyNumberFormat="1" applyFont="1" applyFill="1" applyBorder="1" applyProtection="1">
      <protection locked="0"/>
    </xf>
    <xf numFmtId="2" fontId="3" fillId="3" borderId="1" xfId="0" applyNumberFormat="1" applyFont="1" applyFill="1" applyBorder="1" applyProtection="1">
      <protection locked="0"/>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0" fillId="0" borderId="5" xfId="0" applyBorder="1" applyAlignment="1"/>
    <xf numFmtId="0" fontId="0" fillId="0" borderId="6" xfId="0" applyBorder="1" applyAlignment="1"/>
  </cellXfs>
  <cellStyles count="1">
    <cellStyle name="Normal" xfId="0" builtinId="0"/>
  </cellStyles>
  <dxfs count="1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28575</xdr:colOff>
      <xdr:row>76</xdr:row>
      <xdr:rowOff>9524</xdr:rowOff>
    </xdr:from>
    <xdr:to>
      <xdr:col>11</xdr:col>
      <xdr:colOff>0</xdr:colOff>
      <xdr:row>92</xdr:row>
      <xdr:rowOff>19049</xdr:rowOff>
    </xdr:to>
    <xdr:sp macro="" textlink="">
      <xdr:nvSpPr>
        <xdr:cNvPr id="3" name="CuadroTexto 2">
          <a:extLst>
            <a:ext uri="{FF2B5EF4-FFF2-40B4-BE49-F238E27FC236}">
              <a16:creationId xmlns:a16="http://schemas.microsoft.com/office/drawing/2014/main" id="{57801010-CC6C-4E35-BBA4-E8B75B35C06F}"/>
            </a:ext>
          </a:extLst>
        </xdr:cNvPr>
        <xdr:cNvSpPr txBox="1"/>
      </xdr:nvSpPr>
      <xdr:spPr>
        <a:xfrm>
          <a:off x="28575" y="31270574"/>
          <a:ext cx="14525625" cy="3057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0</xdr:rowOff>
    </xdr:from>
    <xdr:ext cx="11001375" cy="1647825"/>
    <xdr:sp macro="" textlink="">
      <xdr:nvSpPr>
        <xdr:cNvPr id="4" name="Text Box 2">
          <a:extLst>
            <a:ext uri="{FF2B5EF4-FFF2-40B4-BE49-F238E27FC236}">
              <a16:creationId xmlns:a16="http://schemas.microsoft.com/office/drawing/2014/main" id="{669E51B2-5477-47F9-9EC7-0B1A77B8DC2F}"/>
            </a:ext>
          </a:extLst>
        </xdr:cNvPr>
        <xdr:cNvSpPr txBox="1">
          <a:spLocks noChangeArrowheads="1"/>
        </xdr:cNvSpPr>
      </xdr:nvSpPr>
      <xdr:spPr bwMode="auto">
        <a:xfrm>
          <a:off x="304800" y="809625"/>
          <a:ext cx="11001375" cy="16478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EXP.AÑO/LIC/XXXX:</a:t>
          </a:r>
          <a:r>
            <a:rPr lang="es-ES" sz="1100">
              <a:effectLst/>
              <a:latin typeface="+mn-lt"/>
              <a:ea typeface="+mn-ea"/>
              <a:cs typeface="+mn-cs"/>
            </a:rPr>
            <a:t> </a:t>
          </a:r>
          <a:r>
            <a:rPr lang="es-ES" sz="1100" b="1">
              <a:effectLst/>
              <a:latin typeface="+mn-lt"/>
              <a:ea typeface="+mn-ea"/>
              <a:cs typeface="+mn-cs"/>
            </a:rPr>
            <a:t>“SUMINISTRO DE MATERIAL SANITARIO FUNGIBLE PARA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0</xdr:colOff>
      <xdr:row>210</xdr:row>
      <xdr:rowOff>161925</xdr:rowOff>
    </xdr:from>
    <xdr:to>
      <xdr:col>11</xdr:col>
      <xdr:colOff>0</xdr:colOff>
      <xdr:row>226</xdr:row>
      <xdr:rowOff>161925</xdr:rowOff>
    </xdr:to>
    <xdr:sp macro="" textlink="">
      <xdr:nvSpPr>
        <xdr:cNvPr id="3" name="CuadroTexto 2">
          <a:extLst>
            <a:ext uri="{FF2B5EF4-FFF2-40B4-BE49-F238E27FC236}">
              <a16:creationId xmlns:a16="http://schemas.microsoft.com/office/drawing/2014/main" id="{7BE2EBCC-5780-4F56-B4B6-DA54BF43C94E}"/>
            </a:ext>
          </a:extLst>
        </xdr:cNvPr>
        <xdr:cNvSpPr txBox="1"/>
      </xdr:nvSpPr>
      <xdr:spPr>
        <a:xfrm>
          <a:off x="0" y="41786175"/>
          <a:ext cx="15078075" cy="304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4</xdr:row>
      <xdr:rowOff>0</xdr:rowOff>
    </xdr:from>
    <xdr:ext cx="11849100" cy="1752600"/>
    <xdr:sp macro="" textlink="">
      <xdr:nvSpPr>
        <xdr:cNvPr id="4" name="Text Box 2">
          <a:extLst>
            <a:ext uri="{FF2B5EF4-FFF2-40B4-BE49-F238E27FC236}">
              <a16:creationId xmlns:a16="http://schemas.microsoft.com/office/drawing/2014/main" id="{8DF667FA-4E60-4044-A68F-2D14BB25ED89}"/>
            </a:ext>
          </a:extLst>
        </xdr:cNvPr>
        <xdr:cNvSpPr txBox="1">
          <a:spLocks noChangeArrowheads="1"/>
        </xdr:cNvSpPr>
      </xdr:nvSpPr>
      <xdr:spPr bwMode="auto">
        <a:xfrm>
          <a:off x="266700" y="809625"/>
          <a:ext cx="11849100" cy="17526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EXP.AÑO/LIC/XXXX:</a:t>
          </a:r>
          <a:r>
            <a:rPr lang="es-ES" sz="1100">
              <a:effectLst/>
              <a:latin typeface="+mn-lt"/>
              <a:ea typeface="+mn-ea"/>
              <a:cs typeface="+mn-cs"/>
            </a:rPr>
            <a:t> </a:t>
          </a:r>
          <a:r>
            <a:rPr lang="es-ES" sz="1100" b="1">
              <a:effectLst/>
              <a:latin typeface="+mn-lt"/>
              <a:ea typeface="+mn-ea"/>
              <a:cs typeface="+mn-cs"/>
            </a:rPr>
            <a:t>“SUMINISTRO DE MATERIAL SANITARIO FUNGIBLE PARA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xdr:col>
      <xdr:colOff>0</xdr:colOff>
      <xdr:row>127</xdr:row>
      <xdr:rowOff>0</xdr:rowOff>
    </xdr:from>
    <xdr:to>
      <xdr:col>11</xdr:col>
      <xdr:colOff>0</xdr:colOff>
      <xdr:row>142</xdr:row>
      <xdr:rowOff>0</xdr:rowOff>
    </xdr:to>
    <xdr:sp macro="" textlink="">
      <xdr:nvSpPr>
        <xdr:cNvPr id="3" name="CuadroTexto 2">
          <a:extLst>
            <a:ext uri="{FF2B5EF4-FFF2-40B4-BE49-F238E27FC236}">
              <a16:creationId xmlns:a16="http://schemas.microsoft.com/office/drawing/2014/main" id="{861C91AB-8CDD-468B-A246-DE27EC262483}"/>
            </a:ext>
          </a:extLst>
        </xdr:cNvPr>
        <xdr:cNvSpPr txBox="1"/>
      </xdr:nvSpPr>
      <xdr:spPr>
        <a:xfrm>
          <a:off x="0" y="19621500"/>
          <a:ext cx="14554200" cy="285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1</xdr:colOff>
      <xdr:row>4</xdr:row>
      <xdr:rowOff>0</xdr:rowOff>
    </xdr:from>
    <xdr:ext cx="11268074" cy="1685925"/>
    <xdr:sp macro="" textlink="">
      <xdr:nvSpPr>
        <xdr:cNvPr id="4" name="Text Box 2">
          <a:extLst>
            <a:ext uri="{FF2B5EF4-FFF2-40B4-BE49-F238E27FC236}">
              <a16:creationId xmlns:a16="http://schemas.microsoft.com/office/drawing/2014/main" id="{23CF8443-3698-4FDA-9240-ED2D3E6EEC75}"/>
            </a:ext>
          </a:extLst>
        </xdr:cNvPr>
        <xdr:cNvSpPr txBox="1">
          <a:spLocks noChangeArrowheads="1"/>
        </xdr:cNvSpPr>
      </xdr:nvSpPr>
      <xdr:spPr bwMode="auto">
        <a:xfrm>
          <a:off x="219076" y="809625"/>
          <a:ext cx="11268074" cy="1685925"/>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1100">
              <a:effectLst/>
              <a:latin typeface="+mn-lt"/>
              <a:ea typeface="+mn-ea"/>
              <a:cs typeface="+mn-cs"/>
            </a:rPr>
            <a:t>Don/Doña…….........................., con domicilio en............................., con NIF número ..............., enterado/a de las condiciones que se exigen para la adjudicación del </a:t>
          </a:r>
          <a:r>
            <a:rPr lang="es-ES" sz="1100" b="1">
              <a:effectLst/>
              <a:latin typeface="+mn-lt"/>
              <a:ea typeface="+mn-ea"/>
              <a:cs typeface="+mn-cs"/>
            </a:rPr>
            <a:t>EXP.AÑO/LIC/XXXX:</a:t>
          </a:r>
          <a:r>
            <a:rPr lang="es-ES" sz="1100">
              <a:effectLst/>
              <a:latin typeface="+mn-lt"/>
              <a:ea typeface="+mn-ea"/>
              <a:cs typeface="+mn-cs"/>
            </a:rPr>
            <a:t> </a:t>
          </a:r>
          <a:r>
            <a:rPr lang="es-ES" sz="1100" b="1">
              <a:effectLst/>
              <a:latin typeface="+mn-lt"/>
              <a:ea typeface="+mn-ea"/>
              <a:cs typeface="+mn-cs"/>
            </a:rPr>
            <a:t>“SUMINISTRO DE MATERIAL SANITARIO FUNGIBLE PARA EGARSAT, MUTUA COLABORADORA CON LA SEGURIDAD SOCIAL Nº 276.” </a:t>
          </a:r>
          <a:r>
            <a:rPr lang="es-ES" sz="1100">
              <a:effectLst/>
              <a:latin typeface="+mn-lt"/>
              <a:ea typeface="+mn-ea"/>
              <a:cs typeface="+mn-cs"/>
            </a:rPr>
            <a:t>se compromete en su propio nombre y derecho / en nombre y representación de la empresa .........................., con NIF/CIF ............................., con domicilio social en ....................................., calle ...................................., nº ......., código postal ..........................., teléfono ................................., a la cual representa, a tomar a la ejecución del citado contrato con estricta sujeción a los expresados requisitos y condiciones, aceptando incondicionalmente las cláusulas del Pliego de Cláusulas de Administrativas Particulares y de Prescripciones Técnicas y declarando que para la presentación de la presente oferta económica se han tenido en cuenta las obligaciones derivadas de las disposiciones vigentes en materia de protección de empleo, condiciones de trabajo y prevención de riesgos laborales y protección del medio ambiente.</a:t>
          </a:r>
          <a:endParaRPr lang="es-ES" sz="1000">
            <a:effectLst/>
          </a:endParaRPr>
        </a:p>
        <a:p>
          <a:r>
            <a:rPr lang="es-ES" sz="1100">
              <a:effectLst/>
              <a:latin typeface="+mn-lt"/>
              <a:ea typeface="+mn-ea"/>
              <a:cs typeface="+mn-cs"/>
            </a:rPr>
            <a:t> </a:t>
          </a:r>
          <a:endParaRPr lang="es-ES" sz="1000">
            <a:effectLst/>
          </a:endParaRPr>
        </a:p>
        <a:p>
          <a:r>
            <a:rPr lang="es-ES" sz="1100">
              <a:effectLst/>
              <a:latin typeface="+mn-lt"/>
              <a:ea typeface="+mn-ea"/>
              <a:cs typeface="+mn-cs"/>
            </a:rPr>
            <a:t>A los efectos de lo expresado en el párrafo anterior se compromete a ejecutar el contrato en base a los siguientes precios:</a:t>
          </a:r>
          <a:endParaRPr lang="es-ES" sz="1000">
            <a:effectLst/>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5"/>
  <sheetViews>
    <sheetView showGridLines="0" tabSelected="1" topLeftCell="A43" workbookViewId="0">
      <selection activeCell="E28" sqref="E28"/>
    </sheetView>
  </sheetViews>
  <sheetFormatPr baseColWidth="10" defaultRowHeight="15" x14ac:dyDescent="0.25"/>
  <cols>
    <col min="1" max="1" width="4.5703125" style="3" customWidth="1"/>
    <col min="3" max="3" width="59.85546875" bestFit="1" customWidth="1"/>
    <col min="4" max="4" width="12.28515625" customWidth="1"/>
    <col min="5" max="5" width="11.7109375" customWidth="1"/>
    <col min="8" max="8" width="8.28515625" customWidth="1"/>
    <col min="10" max="10" width="12.85546875" customWidth="1"/>
    <col min="11" max="11" width="14.28515625" style="3" customWidth="1"/>
  </cols>
  <sheetData>
    <row r="1" spans="2:13" ht="15.75" x14ac:dyDescent="0.3">
      <c r="B1" s="14" t="s">
        <v>294</v>
      </c>
      <c r="C1" s="15"/>
      <c r="D1" s="16"/>
      <c r="E1" s="17"/>
      <c r="F1" s="17"/>
      <c r="G1" s="17"/>
      <c r="H1" s="17"/>
    </row>
    <row r="2" spans="2:13" ht="16.5" thickBot="1" x14ac:dyDescent="0.35">
      <c r="B2" s="15"/>
      <c r="C2" s="18"/>
      <c r="D2" s="16"/>
      <c r="E2" s="17"/>
      <c r="F2" s="17"/>
      <c r="G2" s="17"/>
      <c r="H2" s="17"/>
    </row>
    <row r="3" spans="2:13" ht="15.75" thickBot="1" x14ac:dyDescent="0.3">
      <c r="B3" s="28" t="s">
        <v>295</v>
      </c>
      <c r="C3" s="29"/>
      <c r="D3" s="29"/>
      <c r="E3" s="29"/>
      <c r="F3" s="29"/>
      <c r="G3" s="29"/>
      <c r="H3" s="29"/>
      <c r="I3" s="30"/>
      <c r="J3" s="30"/>
      <c r="K3" s="31"/>
      <c r="M3" s="13"/>
    </row>
    <row r="4" spans="2:13" ht="15.75" x14ac:dyDescent="0.3">
      <c r="B4" s="19"/>
      <c r="C4" s="19"/>
      <c r="D4" s="19"/>
      <c r="E4" s="19"/>
      <c r="F4" s="19"/>
      <c r="G4" s="19"/>
      <c r="H4" s="19"/>
      <c r="M4" s="21"/>
    </row>
    <row r="5" spans="2:13" ht="15.75" x14ac:dyDescent="0.3">
      <c r="B5" s="18"/>
      <c r="C5" s="18"/>
      <c r="D5" s="18"/>
      <c r="E5" s="16"/>
      <c r="F5" s="18"/>
      <c r="G5" s="18"/>
      <c r="H5" s="16"/>
    </row>
    <row r="6" spans="2:13" ht="15.75" x14ac:dyDescent="0.3">
      <c r="B6" s="18"/>
      <c r="C6" s="18"/>
      <c r="D6" s="18"/>
      <c r="E6" s="16"/>
      <c r="F6" s="18"/>
      <c r="G6" s="18"/>
      <c r="H6" s="16"/>
    </row>
    <row r="7" spans="2:13" ht="15.75" x14ac:dyDescent="0.3">
      <c r="B7" s="18"/>
      <c r="C7" s="18"/>
      <c r="D7" s="18"/>
      <c r="E7" s="16"/>
      <c r="F7" s="18"/>
      <c r="G7" s="18"/>
      <c r="H7" s="16"/>
    </row>
    <row r="8" spans="2:13" ht="15.75" x14ac:dyDescent="0.3">
      <c r="B8" s="18"/>
      <c r="C8" s="18"/>
      <c r="D8" s="18"/>
      <c r="E8" s="16"/>
      <c r="F8" s="18"/>
      <c r="G8" s="18"/>
      <c r="H8" s="16"/>
    </row>
    <row r="9" spans="2:13" ht="15.75" x14ac:dyDescent="0.3">
      <c r="B9" s="18"/>
      <c r="C9" s="18"/>
      <c r="D9" s="18"/>
      <c r="E9" s="16"/>
      <c r="F9" s="18"/>
      <c r="G9" s="18"/>
      <c r="H9" s="16"/>
    </row>
    <row r="10" spans="2:13" ht="15.75" x14ac:dyDescent="0.3">
      <c r="B10" s="18"/>
      <c r="C10" s="18"/>
      <c r="D10" s="18"/>
      <c r="E10" s="16"/>
      <c r="F10" s="18"/>
      <c r="G10" s="18"/>
      <c r="H10" s="16"/>
    </row>
    <row r="11" spans="2:13" ht="15.75" x14ac:dyDescent="0.3">
      <c r="B11" s="18"/>
      <c r="C11" s="18"/>
      <c r="D11" s="18"/>
      <c r="E11" s="16"/>
      <c r="F11" s="18"/>
      <c r="G11" s="18"/>
      <c r="H11" s="16"/>
    </row>
    <row r="12" spans="2:13" ht="15.75" x14ac:dyDescent="0.3">
      <c r="B12" s="18"/>
      <c r="C12" s="18"/>
      <c r="D12" s="18"/>
      <c r="E12" s="16"/>
      <c r="F12" s="18"/>
      <c r="G12" s="18"/>
      <c r="H12" s="16"/>
    </row>
    <row r="13" spans="2:13" ht="15.75" x14ac:dyDescent="0.3">
      <c r="B13" s="18"/>
      <c r="C13" s="18"/>
      <c r="D13" s="18"/>
      <c r="E13" s="16"/>
      <c r="F13" s="18"/>
      <c r="G13" s="18"/>
      <c r="H13" s="16"/>
    </row>
    <row r="14" spans="2:13" ht="15.75" x14ac:dyDescent="0.3">
      <c r="B14" s="18"/>
      <c r="C14" s="18"/>
      <c r="D14" s="18"/>
      <c r="E14" s="16"/>
      <c r="F14" s="18"/>
      <c r="G14" s="18"/>
      <c r="H14" s="16"/>
    </row>
    <row r="15" spans="2:13" ht="15.75" x14ac:dyDescent="0.3">
      <c r="B15" s="18"/>
      <c r="C15" s="18"/>
      <c r="D15" s="18"/>
      <c r="E15" s="16"/>
      <c r="F15" s="18"/>
      <c r="G15" s="18"/>
      <c r="H15" s="16"/>
    </row>
    <row r="16" spans="2:13" ht="15.75" x14ac:dyDescent="0.3">
      <c r="B16" s="20" t="s">
        <v>296</v>
      </c>
      <c r="C16" s="18"/>
      <c r="D16" s="18"/>
      <c r="E16" s="16"/>
      <c r="F16" s="18"/>
      <c r="G16" s="18"/>
      <c r="H16" s="16"/>
    </row>
    <row r="18" spans="1:11" ht="75" x14ac:dyDescent="0.25">
      <c r="A18" s="6" t="s">
        <v>718</v>
      </c>
      <c r="B18" s="6" t="s">
        <v>0</v>
      </c>
      <c r="C18" s="6" t="s">
        <v>1</v>
      </c>
      <c r="D18" s="6" t="s">
        <v>720</v>
      </c>
      <c r="E18" s="6" t="s">
        <v>721</v>
      </c>
      <c r="F18" s="6" t="s">
        <v>722</v>
      </c>
      <c r="G18" s="6" t="s">
        <v>723</v>
      </c>
      <c r="H18" s="6" t="s">
        <v>293</v>
      </c>
      <c r="I18" s="6" t="s">
        <v>724</v>
      </c>
      <c r="J18" s="6" t="s">
        <v>726</v>
      </c>
      <c r="K18" s="6" t="s">
        <v>725</v>
      </c>
    </row>
    <row r="19" spans="1:11" x14ac:dyDescent="0.25">
      <c r="A19" s="7">
        <v>1</v>
      </c>
      <c r="B19" s="7" t="s">
        <v>297</v>
      </c>
      <c r="C19" s="8" t="s">
        <v>298</v>
      </c>
      <c r="D19" s="8" t="s">
        <v>17</v>
      </c>
      <c r="E19" s="9">
        <v>5</v>
      </c>
      <c r="F19" s="4">
        <v>39.29</v>
      </c>
      <c r="G19" s="4">
        <f>E19*F19</f>
        <v>196.45</v>
      </c>
      <c r="H19" s="4">
        <v>0.1</v>
      </c>
      <c r="I19" s="25"/>
      <c r="J19" s="5">
        <f t="shared" ref="J19:J50" si="0">E19*I19</f>
        <v>0</v>
      </c>
      <c r="K19" s="5">
        <f t="shared" ref="K19:K50" si="1">J19*(1+H19)</f>
        <v>0</v>
      </c>
    </row>
    <row r="20" spans="1:11" x14ac:dyDescent="0.25">
      <c r="A20" s="8">
        <v>2</v>
      </c>
      <c r="B20" s="8" t="s">
        <v>56</v>
      </c>
      <c r="C20" s="8" t="s">
        <v>299</v>
      </c>
      <c r="D20" s="8" t="s">
        <v>17</v>
      </c>
      <c r="E20" s="9">
        <v>7</v>
      </c>
      <c r="F20" s="4">
        <v>42.75</v>
      </c>
      <c r="G20" s="4">
        <f t="shared" ref="G20:G73" si="2">E20*F20</f>
        <v>299.25</v>
      </c>
      <c r="H20" s="4">
        <v>0.1</v>
      </c>
      <c r="I20" s="26"/>
      <c r="J20" s="4">
        <f t="shared" si="0"/>
        <v>0</v>
      </c>
      <c r="K20" s="4">
        <f t="shared" si="1"/>
        <v>0</v>
      </c>
    </row>
    <row r="21" spans="1:11" x14ac:dyDescent="0.25">
      <c r="A21" s="7">
        <v>3</v>
      </c>
      <c r="B21" s="8" t="s">
        <v>92</v>
      </c>
      <c r="C21" s="8" t="s">
        <v>300</v>
      </c>
      <c r="D21" s="8" t="s">
        <v>17</v>
      </c>
      <c r="E21" s="9">
        <v>7</v>
      </c>
      <c r="F21" s="4">
        <v>126</v>
      </c>
      <c r="G21" s="4">
        <f t="shared" si="2"/>
        <v>882</v>
      </c>
      <c r="H21" s="4">
        <v>0.1</v>
      </c>
      <c r="I21" s="26"/>
      <c r="J21" s="4">
        <f t="shared" si="0"/>
        <v>0</v>
      </c>
      <c r="K21" s="4">
        <f t="shared" si="1"/>
        <v>0</v>
      </c>
    </row>
    <row r="22" spans="1:11" x14ac:dyDescent="0.25">
      <c r="A22" s="8">
        <v>4</v>
      </c>
      <c r="B22" s="8" t="s">
        <v>20</v>
      </c>
      <c r="C22" s="8" t="s">
        <v>301</v>
      </c>
      <c r="D22" s="8" t="s">
        <v>17</v>
      </c>
      <c r="E22" s="9">
        <v>10</v>
      </c>
      <c r="F22" s="4">
        <v>141.51</v>
      </c>
      <c r="G22" s="4">
        <f t="shared" si="2"/>
        <v>1415.1</v>
      </c>
      <c r="H22" s="4">
        <v>0.1</v>
      </c>
      <c r="I22" s="26"/>
      <c r="J22" s="4">
        <f t="shared" si="0"/>
        <v>0</v>
      </c>
      <c r="K22" s="4">
        <f t="shared" si="1"/>
        <v>0</v>
      </c>
    </row>
    <row r="23" spans="1:11" x14ac:dyDescent="0.25">
      <c r="A23" s="7">
        <v>5</v>
      </c>
      <c r="B23" s="8" t="s">
        <v>302</v>
      </c>
      <c r="C23" s="8" t="s">
        <v>303</v>
      </c>
      <c r="D23" s="8" t="s">
        <v>23</v>
      </c>
      <c r="E23" s="9">
        <v>3</v>
      </c>
      <c r="F23" s="4">
        <v>170.55</v>
      </c>
      <c r="G23" s="4">
        <f t="shared" si="2"/>
        <v>511.65</v>
      </c>
      <c r="H23" s="4">
        <v>0.1</v>
      </c>
      <c r="I23" s="26"/>
      <c r="J23" s="4">
        <f t="shared" si="0"/>
        <v>0</v>
      </c>
      <c r="K23" s="4">
        <f t="shared" si="1"/>
        <v>0</v>
      </c>
    </row>
    <row r="24" spans="1:11" x14ac:dyDescent="0.25">
      <c r="A24" s="8">
        <v>6</v>
      </c>
      <c r="B24" s="7" t="s">
        <v>304</v>
      </c>
      <c r="C24" s="8" t="s">
        <v>305</v>
      </c>
      <c r="D24" s="8" t="s">
        <v>23</v>
      </c>
      <c r="E24" s="9">
        <v>1</v>
      </c>
      <c r="F24" s="4">
        <v>183.99</v>
      </c>
      <c r="G24" s="4">
        <f t="shared" si="2"/>
        <v>183.99</v>
      </c>
      <c r="H24" s="4">
        <v>0.1</v>
      </c>
      <c r="I24" s="26"/>
      <c r="J24" s="4">
        <f t="shared" si="0"/>
        <v>0</v>
      </c>
      <c r="K24" s="4">
        <f t="shared" si="1"/>
        <v>0</v>
      </c>
    </row>
    <row r="25" spans="1:11" x14ac:dyDescent="0.25">
      <c r="A25" s="7">
        <v>7</v>
      </c>
      <c r="B25" s="8" t="s">
        <v>306</v>
      </c>
      <c r="C25" s="8" t="s">
        <v>307</v>
      </c>
      <c r="D25" s="8" t="s">
        <v>23</v>
      </c>
      <c r="E25" s="9">
        <v>2</v>
      </c>
      <c r="F25" s="4">
        <v>183.99</v>
      </c>
      <c r="G25" s="4">
        <f t="shared" si="2"/>
        <v>367.98</v>
      </c>
      <c r="H25" s="4">
        <v>0.1</v>
      </c>
      <c r="I25" s="26"/>
      <c r="J25" s="4">
        <f t="shared" si="0"/>
        <v>0</v>
      </c>
      <c r="K25" s="4">
        <f t="shared" si="1"/>
        <v>0</v>
      </c>
    </row>
    <row r="26" spans="1:11" x14ac:dyDescent="0.25">
      <c r="A26" s="8">
        <v>8</v>
      </c>
      <c r="B26" s="8" t="s">
        <v>54</v>
      </c>
      <c r="C26" s="8" t="s">
        <v>308</v>
      </c>
      <c r="D26" s="8" t="s">
        <v>23</v>
      </c>
      <c r="E26" s="9">
        <v>2</v>
      </c>
      <c r="F26" s="4">
        <v>69.42</v>
      </c>
      <c r="G26" s="4">
        <f t="shared" si="2"/>
        <v>138.84</v>
      </c>
      <c r="H26" s="4">
        <v>0.1</v>
      </c>
      <c r="I26" s="26"/>
      <c r="J26" s="4">
        <f t="shared" si="0"/>
        <v>0</v>
      </c>
      <c r="K26" s="4">
        <f t="shared" si="1"/>
        <v>0</v>
      </c>
    </row>
    <row r="27" spans="1:11" x14ac:dyDescent="0.25">
      <c r="A27" s="7">
        <v>9</v>
      </c>
      <c r="B27" s="8" t="s">
        <v>49</v>
      </c>
      <c r="C27" s="8" t="s">
        <v>309</v>
      </c>
      <c r="D27" s="8" t="s">
        <v>17</v>
      </c>
      <c r="E27" s="9">
        <v>3</v>
      </c>
      <c r="F27" s="4">
        <v>256.5</v>
      </c>
      <c r="G27" s="4">
        <f t="shared" si="2"/>
        <v>769.5</v>
      </c>
      <c r="H27" s="4">
        <v>0.1</v>
      </c>
      <c r="I27" s="26"/>
      <c r="J27" s="4">
        <f t="shared" si="0"/>
        <v>0</v>
      </c>
      <c r="K27" s="4">
        <f t="shared" si="1"/>
        <v>0</v>
      </c>
    </row>
    <row r="28" spans="1:11" x14ac:dyDescent="0.25">
      <c r="A28" s="8">
        <v>10</v>
      </c>
      <c r="B28" s="8" t="s">
        <v>55</v>
      </c>
      <c r="C28" s="8" t="s">
        <v>310</v>
      </c>
      <c r="D28" s="8" t="s">
        <v>17</v>
      </c>
      <c r="E28" s="9">
        <v>14</v>
      </c>
      <c r="F28" s="4">
        <v>42.85</v>
      </c>
      <c r="G28" s="4">
        <f t="shared" si="2"/>
        <v>599.9</v>
      </c>
      <c r="H28" s="4">
        <v>0.1</v>
      </c>
      <c r="I28" s="26"/>
      <c r="J28" s="4">
        <f t="shared" si="0"/>
        <v>0</v>
      </c>
      <c r="K28" s="4">
        <f t="shared" si="1"/>
        <v>0</v>
      </c>
    </row>
    <row r="29" spans="1:11" x14ac:dyDescent="0.25">
      <c r="A29" s="7">
        <v>11</v>
      </c>
      <c r="B29" s="10" t="s">
        <v>91</v>
      </c>
      <c r="C29" s="8" t="s">
        <v>311</v>
      </c>
      <c r="D29" s="8" t="s">
        <v>17</v>
      </c>
      <c r="E29" s="9">
        <v>5</v>
      </c>
      <c r="F29" s="4">
        <v>95.92</v>
      </c>
      <c r="G29" s="4">
        <f t="shared" si="2"/>
        <v>479.6</v>
      </c>
      <c r="H29" s="4">
        <v>0.1</v>
      </c>
      <c r="I29" s="26"/>
      <c r="J29" s="4">
        <f t="shared" si="0"/>
        <v>0</v>
      </c>
      <c r="K29" s="4">
        <f t="shared" si="1"/>
        <v>0</v>
      </c>
    </row>
    <row r="30" spans="1:11" x14ac:dyDescent="0.25">
      <c r="A30" s="8">
        <v>12</v>
      </c>
      <c r="B30" s="7" t="s">
        <v>57</v>
      </c>
      <c r="C30" s="8" t="s">
        <v>312</v>
      </c>
      <c r="D30" s="8" t="s">
        <v>17</v>
      </c>
      <c r="E30" s="9">
        <v>85</v>
      </c>
      <c r="F30" s="4">
        <v>43.79</v>
      </c>
      <c r="G30" s="4">
        <f t="shared" si="2"/>
        <v>3722.15</v>
      </c>
      <c r="H30" s="4">
        <v>0.1</v>
      </c>
      <c r="I30" s="26"/>
      <c r="J30" s="4">
        <f t="shared" si="0"/>
        <v>0</v>
      </c>
      <c r="K30" s="4">
        <f t="shared" si="1"/>
        <v>0</v>
      </c>
    </row>
    <row r="31" spans="1:11" x14ac:dyDescent="0.25">
      <c r="A31" s="7">
        <v>13</v>
      </c>
      <c r="B31" s="8" t="s">
        <v>58</v>
      </c>
      <c r="C31" s="8" t="s">
        <v>313</v>
      </c>
      <c r="D31" s="8" t="s">
        <v>17</v>
      </c>
      <c r="E31" s="9">
        <v>110</v>
      </c>
      <c r="F31" s="4">
        <v>114.71</v>
      </c>
      <c r="G31" s="4">
        <f t="shared" si="2"/>
        <v>12618.1</v>
      </c>
      <c r="H31" s="4">
        <v>0.1</v>
      </c>
      <c r="I31" s="26"/>
      <c r="J31" s="4">
        <f t="shared" si="0"/>
        <v>0</v>
      </c>
      <c r="K31" s="4">
        <f t="shared" si="1"/>
        <v>0</v>
      </c>
    </row>
    <row r="32" spans="1:11" x14ac:dyDescent="0.25">
      <c r="A32" s="8">
        <v>14</v>
      </c>
      <c r="B32" s="8" t="s">
        <v>314</v>
      </c>
      <c r="C32" s="8" t="s">
        <v>315</v>
      </c>
      <c r="D32" s="8" t="s">
        <v>17</v>
      </c>
      <c r="E32" s="9">
        <v>5</v>
      </c>
      <c r="F32" s="4">
        <v>50.13</v>
      </c>
      <c r="G32" s="4">
        <f t="shared" si="2"/>
        <v>250.65</v>
      </c>
      <c r="H32" s="4">
        <v>0.1</v>
      </c>
      <c r="I32" s="26"/>
      <c r="J32" s="4">
        <f t="shared" si="0"/>
        <v>0</v>
      </c>
      <c r="K32" s="4">
        <f t="shared" si="1"/>
        <v>0</v>
      </c>
    </row>
    <row r="33" spans="1:11" x14ac:dyDescent="0.25">
      <c r="A33" s="7">
        <v>15</v>
      </c>
      <c r="B33" s="8" t="s">
        <v>80</v>
      </c>
      <c r="C33" s="8" t="s">
        <v>316</v>
      </c>
      <c r="D33" s="8" t="s">
        <v>23</v>
      </c>
      <c r="E33" s="9">
        <v>16</v>
      </c>
      <c r="F33" s="4">
        <v>112</v>
      </c>
      <c r="G33" s="4">
        <f t="shared" si="2"/>
        <v>1792</v>
      </c>
      <c r="H33" s="4">
        <v>0.1</v>
      </c>
      <c r="I33" s="26"/>
      <c r="J33" s="4">
        <f t="shared" si="0"/>
        <v>0</v>
      </c>
      <c r="K33" s="4">
        <f t="shared" si="1"/>
        <v>0</v>
      </c>
    </row>
    <row r="34" spans="1:11" x14ac:dyDescent="0.25">
      <c r="A34" s="8">
        <v>16</v>
      </c>
      <c r="B34" s="8" t="s">
        <v>317</v>
      </c>
      <c r="C34" s="8" t="s">
        <v>318</v>
      </c>
      <c r="D34" s="8" t="s">
        <v>17</v>
      </c>
      <c r="E34" s="9">
        <v>4</v>
      </c>
      <c r="F34" s="4">
        <v>53.26</v>
      </c>
      <c r="G34" s="4">
        <f t="shared" si="2"/>
        <v>213.04</v>
      </c>
      <c r="H34" s="4">
        <v>0.1</v>
      </c>
      <c r="I34" s="26"/>
      <c r="J34" s="4">
        <f t="shared" si="0"/>
        <v>0</v>
      </c>
      <c r="K34" s="4">
        <f t="shared" si="1"/>
        <v>0</v>
      </c>
    </row>
    <row r="35" spans="1:11" x14ac:dyDescent="0.25">
      <c r="A35" s="7">
        <v>17</v>
      </c>
      <c r="B35" s="8" t="s">
        <v>63</v>
      </c>
      <c r="C35" s="8" t="s">
        <v>319</v>
      </c>
      <c r="D35" s="8" t="s">
        <v>23</v>
      </c>
      <c r="E35" s="9">
        <v>19</v>
      </c>
      <c r="F35" s="4">
        <v>112</v>
      </c>
      <c r="G35" s="4">
        <f t="shared" si="2"/>
        <v>2128</v>
      </c>
      <c r="H35" s="4">
        <v>0.1</v>
      </c>
      <c r="I35" s="26"/>
      <c r="J35" s="4">
        <f t="shared" si="0"/>
        <v>0</v>
      </c>
      <c r="K35" s="4">
        <f t="shared" si="1"/>
        <v>0</v>
      </c>
    </row>
    <row r="36" spans="1:11" x14ac:dyDescent="0.25">
      <c r="A36" s="8">
        <v>18</v>
      </c>
      <c r="B36" s="8" t="s">
        <v>320</v>
      </c>
      <c r="C36" s="8" t="s">
        <v>321</v>
      </c>
      <c r="D36" s="8" t="s">
        <v>23</v>
      </c>
      <c r="E36" s="9">
        <v>8</v>
      </c>
      <c r="F36" s="4">
        <v>112</v>
      </c>
      <c r="G36" s="4">
        <f t="shared" si="2"/>
        <v>896</v>
      </c>
      <c r="H36" s="4">
        <v>0.1</v>
      </c>
      <c r="I36" s="26"/>
      <c r="J36" s="4">
        <f t="shared" si="0"/>
        <v>0</v>
      </c>
      <c r="K36" s="4">
        <f t="shared" si="1"/>
        <v>0</v>
      </c>
    </row>
    <row r="37" spans="1:11" x14ac:dyDescent="0.25">
      <c r="A37" s="7">
        <v>19</v>
      </c>
      <c r="B37" s="8" t="s">
        <v>39</v>
      </c>
      <c r="C37" s="8" t="s">
        <v>322</v>
      </c>
      <c r="D37" s="8" t="s">
        <v>23</v>
      </c>
      <c r="E37" s="9">
        <v>14</v>
      </c>
      <c r="F37" s="4">
        <v>62.57</v>
      </c>
      <c r="G37" s="4">
        <f t="shared" si="2"/>
        <v>875.98</v>
      </c>
      <c r="H37" s="4">
        <v>0.1</v>
      </c>
      <c r="I37" s="26"/>
      <c r="J37" s="4">
        <f t="shared" si="0"/>
        <v>0</v>
      </c>
      <c r="K37" s="4">
        <f t="shared" si="1"/>
        <v>0</v>
      </c>
    </row>
    <row r="38" spans="1:11" x14ac:dyDescent="0.25">
      <c r="A38" s="8">
        <v>20</v>
      </c>
      <c r="B38" s="8" t="s">
        <v>16</v>
      </c>
      <c r="C38" s="8" t="s">
        <v>323</v>
      </c>
      <c r="D38" s="8" t="s">
        <v>23</v>
      </c>
      <c r="E38" s="9">
        <v>5</v>
      </c>
      <c r="F38" s="4">
        <v>62.57</v>
      </c>
      <c r="G38" s="4">
        <f t="shared" si="2"/>
        <v>312.85000000000002</v>
      </c>
      <c r="H38" s="4">
        <v>0.1</v>
      </c>
      <c r="I38" s="26"/>
      <c r="J38" s="4">
        <f t="shared" si="0"/>
        <v>0</v>
      </c>
      <c r="K38" s="4">
        <f t="shared" si="1"/>
        <v>0</v>
      </c>
    </row>
    <row r="39" spans="1:11" x14ac:dyDescent="0.25">
      <c r="A39" s="7">
        <v>21</v>
      </c>
      <c r="B39" s="8" t="s">
        <v>38</v>
      </c>
      <c r="C39" s="8" t="s">
        <v>324</v>
      </c>
      <c r="D39" s="8" t="s">
        <v>23</v>
      </c>
      <c r="E39" s="9">
        <v>8</v>
      </c>
      <c r="F39" s="4">
        <v>62.57</v>
      </c>
      <c r="G39" s="4">
        <f t="shared" si="2"/>
        <v>500.56</v>
      </c>
      <c r="H39" s="4">
        <v>0.1</v>
      </c>
      <c r="I39" s="26"/>
      <c r="J39" s="4">
        <f t="shared" si="0"/>
        <v>0</v>
      </c>
      <c r="K39" s="4">
        <f t="shared" si="1"/>
        <v>0</v>
      </c>
    </row>
    <row r="40" spans="1:11" x14ac:dyDescent="0.25">
      <c r="A40" s="8">
        <v>22</v>
      </c>
      <c r="B40" s="8" t="s">
        <v>325</v>
      </c>
      <c r="C40" s="8" t="s">
        <v>326</v>
      </c>
      <c r="D40" s="8" t="s">
        <v>17</v>
      </c>
      <c r="E40" s="9">
        <v>27</v>
      </c>
      <c r="F40" s="4">
        <v>20.25</v>
      </c>
      <c r="G40" s="4">
        <f t="shared" si="2"/>
        <v>546.75</v>
      </c>
      <c r="H40" s="4">
        <v>0.1</v>
      </c>
      <c r="I40" s="26"/>
      <c r="J40" s="4">
        <f t="shared" si="0"/>
        <v>0</v>
      </c>
      <c r="K40" s="4">
        <f t="shared" si="1"/>
        <v>0</v>
      </c>
    </row>
    <row r="41" spans="1:11" x14ac:dyDescent="0.25">
      <c r="A41" s="7">
        <v>23</v>
      </c>
      <c r="B41" s="8" t="s">
        <v>37</v>
      </c>
      <c r="C41" s="8" t="s">
        <v>327</v>
      </c>
      <c r="D41" s="8" t="s">
        <v>23</v>
      </c>
      <c r="E41" s="9">
        <v>13</v>
      </c>
      <c r="F41" s="4">
        <v>62.57</v>
      </c>
      <c r="G41" s="4">
        <f t="shared" si="2"/>
        <v>813.41</v>
      </c>
      <c r="H41" s="4">
        <v>0.1</v>
      </c>
      <c r="I41" s="26"/>
      <c r="J41" s="4">
        <f t="shared" si="0"/>
        <v>0</v>
      </c>
      <c r="K41" s="4">
        <f t="shared" si="1"/>
        <v>0</v>
      </c>
    </row>
    <row r="42" spans="1:11" x14ac:dyDescent="0.25">
      <c r="A42" s="8">
        <v>24</v>
      </c>
      <c r="B42" s="8" t="s">
        <v>40</v>
      </c>
      <c r="C42" s="11" t="s">
        <v>328</v>
      </c>
      <c r="D42" s="8" t="s">
        <v>23</v>
      </c>
      <c r="E42" s="9">
        <v>5</v>
      </c>
      <c r="F42" s="4">
        <v>62.57</v>
      </c>
      <c r="G42" s="4">
        <f t="shared" si="2"/>
        <v>312.85000000000002</v>
      </c>
      <c r="H42" s="4">
        <v>0.1</v>
      </c>
      <c r="I42" s="26"/>
      <c r="J42" s="4">
        <f t="shared" si="0"/>
        <v>0</v>
      </c>
      <c r="K42" s="4">
        <f t="shared" si="1"/>
        <v>0</v>
      </c>
    </row>
    <row r="43" spans="1:11" x14ac:dyDescent="0.25">
      <c r="A43" s="7">
        <v>25</v>
      </c>
      <c r="B43" s="8" t="s">
        <v>329</v>
      </c>
      <c r="C43" s="11" t="s">
        <v>330</v>
      </c>
      <c r="D43" s="8" t="s">
        <v>17</v>
      </c>
      <c r="E43" s="9">
        <v>4</v>
      </c>
      <c r="F43" s="4">
        <v>514.54999999999995</v>
      </c>
      <c r="G43" s="4">
        <f t="shared" si="2"/>
        <v>2058.1999999999998</v>
      </c>
      <c r="H43" s="4">
        <v>0.1</v>
      </c>
      <c r="I43" s="26"/>
      <c r="J43" s="4">
        <f t="shared" si="0"/>
        <v>0</v>
      </c>
      <c r="K43" s="4">
        <f t="shared" si="1"/>
        <v>0</v>
      </c>
    </row>
    <row r="44" spans="1:11" x14ac:dyDescent="0.25">
      <c r="A44" s="8">
        <v>26</v>
      </c>
      <c r="B44" s="8" t="s">
        <v>89</v>
      </c>
      <c r="C44" s="11" t="s">
        <v>331</v>
      </c>
      <c r="D44" s="8" t="s">
        <v>17</v>
      </c>
      <c r="E44" s="9">
        <v>2</v>
      </c>
      <c r="F44" s="4">
        <v>174.96</v>
      </c>
      <c r="G44" s="4">
        <f t="shared" si="2"/>
        <v>349.92</v>
      </c>
      <c r="H44" s="4">
        <v>0.1</v>
      </c>
      <c r="I44" s="26"/>
      <c r="J44" s="4">
        <f t="shared" si="0"/>
        <v>0</v>
      </c>
      <c r="K44" s="4">
        <f t="shared" si="1"/>
        <v>0</v>
      </c>
    </row>
    <row r="45" spans="1:11" x14ac:dyDescent="0.25">
      <c r="A45" s="7">
        <v>27</v>
      </c>
      <c r="B45" s="8" t="s">
        <v>41</v>
      </c>
      <c r="C45" s="11" t="s">
        <v>332</v>
      </c>
      <c r="D45" s="8" t="s">
        <v>17</v>
      </c>
      <c r="E45" s="9">
        <v>6</v>
      </c>
      <c r="F45" s="4">
        <v>76.39</v>
      </c>
      <c r="G45" s="4">
        <f t="shared" si="2"/>
        <v>458.34</v>
      </c>
      <c r="H45" s="4">
        <v>0.1</v>
      </c>
      <c r="I45" s="26"/>
      <c r="J45" s="4">
        <f t="shared" si="0"/>
        <v>0</v>
      </c>
      <c r="K45" s="4">
        <f t="shared" si="1"/>
        <v>0</v>
      </c>
    </row>
    <row r="46" spans="1:11" x14ac:dyDescent="0.25">
      <c r="A46" s="8">
        <v>28</v>
      </c>
      <c r="B46" s="8" t="s">
        <v>42</v>
      </c>
      <c r="C46" s="11" t="s">
        <v>333</v>
      </c>
      <c r="D46" s="8" t="s">
        <v>17</v>
      </c>
      <c r="E46" s="9">
        <v>12</v>
      </c>
      <c r="F46" s="4">
        <v>97.27</v>
      </c>
      <c r="G46" s="4">
        <f t="shared" si="2"/>
        <v>1167.24</v>
      </c>
      <c r="H46" s="4">
        <v>0.1</v>
      </c>
      <c r="I46" s="26"/>
      <c r="J46" s="4">
        <f t="shared" si="0"/>
        <v>0</v>
      </c>
      <c r="K46" s="4">
        <f t="shared" si="1"/>
        <v>0</v>
      </c>
    </row>
    <row r="47" spans="1:11" x14ac:dyDescent="0.25">
      <c r="A47" s="7">
        <v>29</v>
      </c>
      <c r="B47" s="8" t="s">
        <v>334</v>
      </c>
      <c r="C47" s="11" t="s">
        <v>335</v>
      </c>
      <c r="D47" s="8" t="s">
        <v>17</v>
      </c>
      <c r="E47" s="9">
        <v>4</v>
      </c>
      <c r="F47" s="4">
        <v>109.48</v>
      </c>
      <c r="G47" s="4">
        <f t="shared" si="2"/>
        <v>437.92</v>
      </c>
      <c r="H47" s="4">
        <v>0.1</v>
      </c>
      <c r="I47" s="26"/>
      <c r="J47" s="4">
        <f t="shared" si="0"/>
        <v>0</v>
      </c>
      <c r="K47" s="4">
        <f t="shared" si="1"/>
        <v>0</v>
      </c>
    </row>
    <row r="48" spans="1:11" x14ac:dyDescent="0.25">
      <c r="A48" s="8">
        <v>30</v>
      </c>
      <c r="B48" s="8" t="s">
        <v>336</v>
      </c>
      <c r="C48" s="11" t="s">
        <v>337</v>
      </c>
      <c r="D48" s="8" t="s">
        <v>45</v>
      </c>
      <c r="E48" s="9">
        <v>1</v>
      </c>
      <c r="F48" s="4">
        <v>254.36</v>
      </c>
      <c r="G48" s="4">
        <f t="shared" si="2"/>
        <v>254.36</v>
      </c>
      <c r="H48" s="4">
        <v>0.1</v>
      </c>
      <c r="I48" s="26"/>
      <c r="J48" s="4">
        <f t="shared" si="0"/>
        <v>0</v>
      </c>
      <c r="K48" s="4">
        <f t="shared" si="1"/>
        <v>0</v>
      </c>
    </row>
    <row r="49" spans="1:11" x14ac:dyDescent="0.25">
      <c r="A49" s="7">
        <v>31</v>
      </c>
      <c r="B49" s="8" t="s">
        <v>43</v>
      </c>
      <c r="C49" s="8" t="s">
        <v>338</v>
      </c>
      <c r="D49" s="8" t="s">
        <v>23</v>
      </c>
      <c r="E49" s="9">
        <v>4</v>
      </c>
      <c r="F49" s="4">
        <v>235.45</v>
      </c>
      <c r="G49" s="4">
        <f t="shared" si="2"/>
        <v>941.8</v>
      </c>
      <c r="H49" s="4">
        <v>0.1</v>
      </c>
      <c r="I49" s="26"/>
      <c r="J49" s="4">
        <f t="shared" si="0"/>
        <v>0</v>
      </c>
      <c r="K49" s="4">
        <f t="shared" si="1"/>
        <v>0</v>
      </c>
    </row>
    <row r="50" spans="1:11" x14ac:dyDescent="0.25">
      <c r="A50" s="8">
        <v>32</v>
      </c>
      <c r="B50" s="8" t="s">
        <v>44</v>
      </c>
      <c r="C50" s="8" t="s">
        <v>339</v>
      </c>
      <c r="D50" s="8" t="s">
        <v>45</v>
      </c>
      <c r="E50" s="9">
        <v>3</v>
      </c>
      <c r="F50" s="4">
        <v>236.35</v>
      </c>
      <c r="G50" s="4">
        <f t="shared" si="2"/>
        <v>709.05</v>
      </c>
      <c r="H50" s="4">
        <v>0.1</v>
      </c>
      <c r="I50" s="26"/>
      <c r="J50" s="4">
        <f t="shared" si="0"/>
        <v>0</v>
      </c>
      <c r="K50" s="4">
        <f t="shared" si="1"/>
        <v>0</v>
      </c>
    </row>
    <row r="51" spans="1:11" x14ac:dyDescent="0.25">
      <c r="A51" s="7">
        <v>33</v>
      </c>
      <c r="B51" s="8" t="s">
        <v>90</v>
      </c>
      <c r="C51" s="8" t="s">
        <v>340</v>
      </c>
      <c r="D51" s="8" t="s">
        <v>45</v>
      </c>
      <c r="E51" s="9">
        <v>1</v>
      </c>
      <c r="F51" s="4">
        <v>247.3</v>
      </c>
      <c r="G51" s="4">
        <f t="shared" si="2"/>
        <v>247.3</v>
      </c>
      <c r="H51" s="4">
        <v>0.1</v>
      </c>
      <c r="I51" s="26"/>
      <c r="J51" s="4">
        <f t="shared" ref="J51:J73" si="3">E51*I51</f>
        <v>0</v>
      </c>
      <c r="K51" s="4">
        <f t="shared" ref="K51:K74" si="4">J51*(1+H51)</f>
        <v>0</v>
      </c>
    </row>
    <row r="52" spans="1:11" x14ac:dyDescent="0.25">
      <c r="A52" s="8">
        <v>34</v>
      </c>
      <c r="B52" s="8" t="s">
        <v>341</v>
      </c>
      <c r="C52" s="8" t="s">
        <v>342</v>
      </c>
      <c r="D52" s="8" t="s">
        <v>23</v>
      </c>
      <c r="E52" s="9">
        <v>3</v>
      </c>
      <c r="F52" s="4">
        <v>133.65</v>
      </c>
      <c r="G52" s="4">
        <f t="shared" si="2"/>
        <v>400.95</v>
      </c>
      <c r="H52" s="4">
        <v>0.1</v>
      </c>
      <c r="I52" s="26"/>
      <c r="J52" s="4">
        <f t="shared" si="3"/>
        <v>0</v>
      </c>
      <c r="K52" s="4">
        <f t="shared" si="4"/>
        <v>0</v>
      </c>
    </row>
    <row r="53" spans="1:11" x14ac:dyDescent="0.25">
      <c r="A53" s="7">
        <v>35</v>
      </c>
      <c r="B53" s="8" t="s">
        <v>343</v>
      </c>
      <c r="C53" s="8" t="s">
        <v>344</v>
      </c>
      <c r="D53" s="8" t="s">
        <v>17</v>
      </c>
      <c r="E53" s="9">
        <v>5</v>
      </c>
      <c r="F53" s="4">
        <v>212.49</v>
      </c>
      <c r="G53" s="4">
        <f t="shared" si="2"/>
        <v>1062.45</v>
      </c>
      <c r="H53" s="4">
        <v>0.1</v>
      </c>
      <c r="I53" s="26"/>
      <c r="J53" s="4">
        <f t="shared" si="3"/>
        <v>0</v>
      </c>
      <c r="K53" s="4">
        <f t="shared" si="4"/>
        <v>0</v>
      </c>
    </row>
    <row r="54" spans="1:11" x14ac:dyDescent="0.25">
      <c r="A54" s="8">
        <v>36</v>
      </c>
      <c r="B54" s="8" t="s">
        <v>345</v>
      </c>
      <c r="C54" s="8" t="s">
        <v>346</v>
      </c>
      <c r="D54" s="8" t="s">
        <v>23</v>
      </c>
      <c r="E54" s="9">
        <v>1</v>
      </c>
      <c r="F54" s="4">
        <v>235.45</v>
      </c>
      <c r="G54" s="4">
        <f t="shared" si="2"/>
        <v>235.45</v>
      </c>
      <c r="H54" s="4">
        <v>0.1</v>
      </c>
      <c r="I54" s="26"/>
      <c r="J54" s="4">
        <f t="shared" si="3"/>
        <v>0</v>
      </c>
      <c r="K54" s="4">
        <f t="shared" si="4"/>
        <v>0</v>
      </c>
    </row>
    <row r="55" spans="1:11" x14ac:dyDescent="0.25">
      <c r="A55" s="7">
        <v>37</v>
      </c>
      <c r="B55" s="8" t="s">
        <v>347</v>
      </c>
      <c r="C55" s="8" t="s">
        <v>348</v>
      </c>
      <c r="D55" s="8" t="s">
        <v>23</v>
      </c>
      <c r="E55" s="9">
        <v>4</v>
      </c>
      <c r="F55" s="4">
        <v>196.29</v>
      </c>
      <c r="G55" s="4">
        <f t="shared" si="2"/>
        <v>785.16</v>
      </c>
      <c r="H55" s="4">
        <v>0.1</v>
      </c>
      <c r="I55" s="26"/>
      <c r="J55" s="4">
        <f t="shared" si="3"/>
        <v>0</v>
      </c>
      <c r="K55" s="4">
        <f t="shared" si="4"/>
        <v>0</v>
      </c>
    </row>
    <row r="56" spans="1:11" x14ac:dyDescent="0.25">
      <c r="A56" s="8">
        <v>38</v>
      </c>
      <c r="B56" s="8" t="s">
        <v>349</v>
      </c>
      <c r="C56" s="8" t="s">
        <v>350</v>
      </c>
      <c r="D56" s="8" t="s">
        <v>23</v>
      </c>
      <c r="E56" s="9">
        <v>1</v>
      </c>
      <c r="F56" s="4">
        <v>335.34</v>
      </c>
      <c r="G56" s="4">
        <f t="shared" si="2"/>
        <v>335.34</v>
      </c>
      <c r="H56" s="4">
        <v>0.1</v>
      </c>
      <c r="I56" s="26"/>
      <c r="J56" s="4">
        <f t="shared" si="3"/>
        <v>0</v>
      </c>
      <c r="K56" s="4">
        <f t="shared" si="4"/>
        <v>0</v>
      </c>
    </row>
    <row r="57" spans="1:11" x14ac:dyDescent="0.25">
      <c r="A57" s="7">
        <v>39</v>
      </c>
      <c r="B57" s="8" t="s">
        <v>351</v>
      </c>
      <c r="C57" s="8" t="s">
        <v>352</v>
      </c>
      <c r="D57" s="8" t="s">
        <v>17</v>
      </c>
      <c r="E57" s="9">
        <v>3</v>
      </c>
      <c r="F57" s="4">
        <v>58.61</v>
      </c>
      <c r="G57" s="4">
        <f t="shared" si="2"/>
        <v>175.83</v>
      </c>
      <c r="H57" s="4">
        <v>0.1</v>
      </c>
      <c r="I57" s="26"/>
      <c r="J57" s="4">
        <f t="shared" si="3"/>
        <v>0</v>
      </c>
      <c r="K57" s="4">
        <f t="shared" si="4"/>
        <v>0</v>
      </c>
    </row>
    <row r="58" spans="1:11" x14ac:dyDescent="0.25">
      <c r="A58" s="8">
        <v>40</v>
      </c>
      <c r="B58" s="8" t="s">
        <v>353</v>
      </c>
      <c r="C58" s="8" t="s">
        <v>354</v>
      </c>
      <c r="D58" s="8" t="s">
        <v>17</v>
      </c>
      <c r="E58" s="9">
        <v>11</v>
      </c>
      <c r="F58" s="4">
        <v>115.52</v>
      </c>
      <c r="G58" s="4">
        <f t="shared" si="2"/>
        <v>1270.72</v>
      </c>
      <c r="H58" s="4">
        <v>0.1</v>
      </c>
      <c r="I58" s="26"/>
      <c r="J58" s="4">
        <f t="shared" si="3"/>
        <v>0</v>
      </c>
      <c r="K58" s="4">
        <f t="shared" si="4"/>
        <v>0</v>
      </c>
    </row>
    <row r="59" spans="1:11" x14ac:dyDescent="0.25">
      <c r="A59" s="7">
        <v>41</v>
      </c>
      <c r="B59" s="8" t="s">
        <v>355</v>
      </c>
      <c r="C59" s="8" t="s">
        <v>356</v>
      </c>
      <c r="D59" s="8" t="s">
        <v>17</v>
      </c>
      <c r="E59" s="9">
        <v>42</v>
      </c>
      <c r="F59" s="4">
        <v>53.15</v>
      </c>
      <c r="G59" s="4">
        <f t="shared" si="2"/>
        <v>2232.3000000000002</v>
      </c>
      <c r="H59" s="4">
        <v>0.1</v>
      </c>
      <c r="I59" s="26"/>
      <c r="J59" s="4">
        <f t="shared" si="3"/>
        <v>0</v>
      </c>
      <c r="K59" s="4">
        <f t="shared" si="4"/>
        <v>0</v>
      </c>
    </row>
    <row r="60" spans="1:11" x14ac:dyDescent="0.25">
      <c r="A60" s="8">
        <v>42</v>
      </c>
      <c r="B60" s="8" t="s">
        <v>357</v>
      </c>
      <c r="C60" s="8" t="s">
        <v>358</v>
      </c>
      <c r="D60" s="8" t="s">
        <v>23</v>
      </c>
      <c r="E60" s="9">
        <v>3</v>
      </c>
      <c r="F60" s="4">
        <v>292.27</v>
      </c>
      <c r="G60" s="4">
        <f t="shared" si="2"/>
        <v>876.81</v>
      </c>
      <c r="H60" s="4">
        <v>0.1</v>
      </c>
      <c r="I60" s="26"/>
      <c r="J60" s="4">
        <f t="shared" si="3"/>
        <v>0</v>
      </c>
      <c r="K60" s="4">
        <f t="shared" si="4"/>
        <v>0</v>
      </c>
    </row>
    <row r="61" spans="1:11" x14ac:dyDescent="0.25">
      <c r="A61" s="7">
        <v>43</v>
      </c>
      <c r="B61" s="8" t="s">
        <v>59</v>
      </c>
      <c r="C61" s="8" t="s">
        <v>359</v>
      </c>
      <c r="D61" s="8" t="s">
        <v>23</v>
      </c>
      <c r="E61" s="9">
        <v>30</v>
      </c>
      <c r="F61" s="4">
        <v>160.38</v>
      </c>
      <c r="G61" s="4">
        <f t="shared" si="2"/>
        <v>4811.3999999999996</v>
      </c>
      <c r="H61" s="4">
        <v>0.1</v>
      </c>
      <c r="I61" s="26"/>
      <c r="J61" s="4">
        <f t="shared" si="3"/>
        <v>0</v>
      </c>
      <c r="K61" s="4">
        <f t="shared" si="4"/>
        <v>0</v>
      </c>
    </row>
    <row r="62" spans="1:11" x14ac:dyDescent="0.25">
      <c r="A62" s="8">
        <v>44</v>
      </c>
      <c r="B62" s="8" t="s">
        <v>60</v>
      </c>
      <c r="C62" s="8" t="s">
        <v>360</v>
      </c>
      <c r="D62" s="8" t="s">
        <v>23</v>
      </c>
      <c r="E62" s="9">
        <v>17</v>
      </c>
      <c r="F62" s="4">
        <v>155.12</v>
      </c>
      <c r="G62" s="4">
        <f t="shared" si="2"/>
        <v>2637.04</v>
      </c>
      <c r="H62" s="4">
        <v>0.1</v>
      </c>
      <c r="I62" s="26"/>
      <c r="J62" s="4">
        <f t="shared" si="3"/>
        <v>0</v>
      </c>
      <c r="K62" s="4">
        <f t="shared" si="4"/>
        <v>0</v>
      </c>
    </row>
    <row r="63" spans="1:11" x14ac:dyDescent="0.25">
      <c r="A63" s="7">
        <v>45</v>
      </c>
      <c r="B63" s="8" t="s">
        <v>48</v>
      </c>
      <c r="C63" s="8" t="s">
        <v>361</v>
      </c>
      <c r="D63" s="8" t="s">
        <v>17</v>
      </c>
      <c r="E63" s="9">
        <v>11</v>
      </c>
      <c r="F63" s="4">
        <v>43.79</v>
      </c>
      <c r="G63" s="4">
        <f t="shared" si="2"/>
        <v>481.69</v>
      </c>
      <c r="H63" s="4">
        <v>0.1</v>
      </c>
      <c r="I63" s="26"/>
      <c r="J63" s="4">
        <f t="shared" si="3"/>
        <v>0</v>
      </c>
      <c r="K63" s="4">
        <f t="shared" si="4"/>
        <v>0</v>
      </c>
    </row>
    <row r="64" spans="1:11" x14ac:dyDescent="0.25">
      <c r="A64" s="8">
        <v>46</v>
      </c>
      <c r="B64" s="8" t="s">
        <v>52</v>
      </c>
      <c r="C64" s="8" t="s">
        <v>362</v>
      </c>
      <c r="D64" s="8" t="s">
        <v>23</v>
      </c>
      <c r="E64" s="9">
        <v>40</v>
      </c>
      <c r="F64" s="4">
        <v>160.38</v>
      </c>
      <c r="G64" s="4">
        <f t="shared" si="2"/>
        <v>6415.2</v>
      </c>
      <c r="H64" s="4">
        <v>0.1</v>
      </c>
      <c r="I64" s="26"/>
      <c r="J64" s="4">
        <f t="shared" si="3"/>
        <v>0</v>
      </c>
      <c r="K64" s="4">
        <f t="shared" si="4"/>
        <v>0</v>
      </c>
    </row>
    <row r="65" spans="1:11" x14ac:dyDescent="0.25">
      <c r="A65" s="7">
        <v>47</v>
      </c>
      <c r="B65" s="8" t="s">
        <v>46</v>
      </c>
      <c r="C65" s="8" t="s">
        <v>363</v>
      </c>
      <c r="D65" s="8" t="s">
        <v>23</v>
      </c>
      <c r="E65" s="9">
        <v>16</v>
      </c>
      <c r="F65" s="4">
        <v>131.35</v>
      </c>
      <c r="G65" s="4">
        <f t="shared" si="2"/>
        <v>2101.6</v>
      </c>
      <c r="H65" s="4">
        <v>0.1</v>
      </c>
      <c r="I65" s="26"/>
      <c r="J65" s="4">
        <f t="shared" si="3"/>
        <v>0</v>
      </c>
      <c r="K65" s="4">
        <f t="shared" si="4"/>
        <v>0</v>
      </c>
    </row>
    <row r="66" spans="1:11" x14ac:dyDescent="0.25">
      <c r="A66" s="8">
        <v>48</v>
      </c>
      <c r="B66" s="8" t="s">
        <v>53</v>
      </c>
      <c r="C66" s="8" t="s">
        <v>364</v>
      </c>
      <c r="D66" s="8" t="s">
        <v>23</v>
      </c>
      <c r="E66" s="9">
        <v>4</v>
      </c>
      <c r="F66" s="4">
        <v>131.35</v>
      </c>
      <c r="G66" s="4">
        <f t="shared" si="2"/>
        <v>525.4</v>
      </c>
      <c r="H66" s="4">
        <v>0.1</v>
      </c>
      <c r="I66" s="26"/>
      <c r="J66" s="4">
        <f t="shared" si="3"/>
        <v>0</v>
      </c>
      <c r="K66" s="4">
        <f t="shared" si="4"/>
        <v>0</v>
      </c>
    </row>
    <row r="67" spans="1:11" x14ac:dyDescent="0.25">
      <c r="A67" s="7">
        <v>49</v>
      </c>
      <c r="B67" s="8" t="s">
        <v>365</v>
      </c>
      <c r="C67" s="8" t="s">
        <v>366</v>
      </c>
      <c r="D67" s="8" t="s">
        <v>23</v>
      </c>
      <c r="E67" s="9">
        <v>7</v>
      </c>
      <c r="F67" s="4">
        <v>225.16</v>
      </c>
      <c r="G67" s="4">
        <f t="shared" si="2"/>
        <v>1576.12</v>
      </c>
      <c r="H67" s="4">
        <v>0.1</v>
      </c>
      <c r="I67" s="26"/>
      <c r="J67" s="4">
        <f t="shared" si="3"/>
        <v>0</v>
      </c>
      <c r="K67" s="4">
        <f t="shared" si="4"/>
        <v>0</v>
      </c>
    </row>
    <row r="68" spans="1:11" x14ac:dyDescent="0.25">
      <c r="A68" s="8">
        <v>50</v>
      </c>
      <c r="B68" s="8" t="s">
        <v>64</v>
      </c>
      <c r="C68" s="8" t="s">
        <v>367</v>
      </c>
      <c r="D68" s="8" t="s">
        <v>23</v>
      </c>
      <c r="E68" s="9">
        <v>3</v>
      </c>
      <c r="F68" s="4">
        <v>155.81</v>
      </c>
      <c r="G68" s="4">
        <f t="shared" si="2"/>
        <v>467.43</v>
      </c>
      <c r="H68" s="4">
        <v>0.1</v>
      </c>
      <c r="I68" s="26"/>
      <c r="J68" s="4">
        <f t="shared" si="3"/>
        <v>0</v>
      </c>
      <c r="K68" s="4">
        <f t="shared" si="4"/>
        <v>0</v>
      </c>
    </row>
    <row r="69" spans="1:11" x14ac:dyDescent="0.25">
      <c r="A69" s="7">
        <v>51</v>
      </c>
      <c r="B69" s="8" t="s">
        <v>62</v>
      </c>
      <c r="C69" s="8" t="s">
        <v>368</v>
      </c>
      <c r="D69" s="8" t="s">
        <v>23</v>
      </c>
      <c r="E69" s="9">
        <v>24</v>
      </c>
      <c r="F69" s="4">
        <v>131.35</v>
      </c>
      <c r="G69" s="4">
        <f t="shared" si="2"/>
        <v>3152.4</v>
      </c>
      <c r="H69" s="4">
        <v>0.1</v>
      </c>
      <c r="I69" s="26"/>
      <c r="J69" s="4">
        <f t="shared" si="3"/>
        <v>0</v>
      </c>
      <c r="K69" s="4">
        <f t="shared" si="4"/>
        <v>0</v>
      </c>
    </row>
    <row r="70" spans="1:11" x14ac:dyDescent="0.25">
      <c r="A70" s="8">
        <v>52</v>
      </c>
      <c r="B70" s="8" t="s">
        <v>369</v>
      </c>
      <c r="C70" s="8" t="s">
        <v>370</v>
      </c>
      <c r="D70" s="8" t="s">
        <v>23</v>
      </c>
      <c r="E70" s="9">
        <v>5</v>
      </c>
      <c r="F70" s="4">
        <v>174.57</v>
      </c>
      <c r="G70" s="4">
        <f t="shared" si="2"/>
        <v>872.85</v>
      </c>
      <c r="H70" s="4">
        <v>0.1</v>
      </c>
      <c r="I70" s="26"/>
      <c r="J70" s="4">
        <f t="shared" si="3"/>
        <v>0</v>
      </c>
      <c r="K70" s="4">
        <f t="shared" si="4"/>
        <v>0</v>
      </c>
    </row>
    <row r="71" spans="1:11" x14ac:dyDescent="0.25">
      <c r="A71" s="7">
        <v>53</v>
      </c>
      <c r="B71" s="8" t="s">
        <v>47</v>
      </c>
      <c r="C71" s="8" t="s">
        <v>371</v>
      </c>
      <c r="D71" s="8" t="s">
        <v>17</v>
      </c>
      <c r="E71" s="9">
        <v>43</v>
      </c>
      <c r="F71" s="4">
        <v>59.4</v>
      </c>
      <c r="G71" s="4">
        <f t="shared" si="2"/>
        <v>2554.1999999999998</v>
      </c>
      <c r="H71" s="4">
        <v>0.1</v>
      </c>
      <c r="I71" s="26"/>
      <c r="J71" s="4">
        <f t="shared" si="3"/>
        <v>0</v>
      </c>
      <c r="K71" s="4">
        <f t="shared" si="4"/>
        <v>0</v>
      </c>
    </row>
    <row r="72" spans="1:11" x14ac:dyDescent="0.25">
      <c r="A72" s="8">
        <v>54</v>
      </c>
      <c r="B72" s="8" t="s">
        <v>372</v>
      </c>
      <c r="C72" s="8" t="s">
        <v>373</v>
      </c>
      <c r="D72" s="8" t="s">
        <v>23</v>
      </c>
      <c r="E72" s="9">
        <v>3</v>
      </c>
      <c r="F72" s="4">
        <v>238.22</v>
      </c>
      <c r="G72" s="4">
        <f t="shared" si="2"/>
        <v>714.66</v>
      </c>
      <c r="H72" s="4">
        <v>0.1</v>
      </c>
      <c r="I72" s="26"/>
      <c r="J72" s="4">
        <f t="shared" si="3"/>
        <v>0</v>
      </c>
      <c r="K72" s="4">
        <f t="shared" si="4"/>
        <v>0</v>
      </c>
    </row>
    <row r="73" spans="1:11" x14ac:dyDescent="0.25">
      <c r="A73" s="7">
        <v>55</v>
      </c>
      <c r="B73" s="8" t="s">
        <v>374</v>
      </c>
      <c r="C73" s="8" t="s">
        <v>375</v>
      </c>
      <c r="D73" s="8" t="s">
        <v>17</v>
      </c>
      <c r="E73" s="9">
        <v>3</v>
      </c>
      <c r="F73" s="4">
        <v>100.73</v>
      </c>
      <c r="G73" s="4">
        <f t="shared" si="2"/>
        <v>302.19</v>
      </c>
      <c r="H73" s="4">
        <v>0.1</v>
      </c>
      <c r="I73" s="26"/>
      <c r="J73" s="4">
        <f t="shared" si="3"/>
        <v>0</v>
      </c>
      <c r="K73" s="4">
        <f t="shared" si="4"/>
        <v>0</v>
      </c>
    </row>
    <row r="74" spans="1:11" s="3" customFormat="1" ht="17.25" thickBot="1" x14ac:dyDescent="0.4">
      <c r="A74" s="8"/>
      <c r="B74" s="22" t="s">
        <v>568</v>
      </c>
      <c r="C74" s="23" t="s">
        <v>569</v>
      </c>
      <c r="D74" s="8"/>
      <c r="E74" s="9">
        <v>1</v>
      </c>
      <c r="F74" s="4"/>
      <c r="G74" s="4">
        <f>71437.92*0.2</f>
        <v>14287.58</v>
      </c>
      <c r="H74" s="4">
        <v>0.1</v>
      </c>
      <c r="I74" s="24"/>
      <c r="J74" s="4">
        <v>14287.58</v>
      </c>
      <c r="K74" s="4">
        <f t="shared" si="4"/>
        <v>15716.34</v>
      </c>
    </row>
    <row r="75" spans="1:11" ht="15.75" thickBot="1" x14ac:dyDescent="0.3">
      <c r="B75" s="3"/>
      <c r="C75" s="3"/>
      <c r="D75" s="3"/>
      <c r="E75" s="2"/>
      <c r="F75" s="1"/>
      <c r="G75" s="12">
        <f>SUM(G19:G74)</f>
        <v>85725.5</v>
      </c>
      <c r="H75" s="1"/>
      <c r="J75" s="12">
        <f>SUM(J19:J74)</f>
        <v>14287.58</v>
      </c>
      <c r="K75" s="12">
        <f>SUM(K19:K74)</f>
        <v>15716.34</v>
      </c>
    </row>
  </sheetData>
  <sheetProtection sheet="1" scenarios="1"/>
  <mergeCells count="1">
    <mergeCell ref="B3:K3"/>
  </mergeCells>
  <conditionalFormatting sqref="B19:B73 B75">
    <cfRule type="duplicateValues" dxfId="10" priority="31"/>
  </conditionalFormatting>
  <conditionalFormatting sqref="B74">
    <cfRule type="duplicateValues" dxfId="9" priority="3"/>
  </conditionalFormatting>
  <conditionalFormatting sqref="A19:A74">
    <cfRule type="duplicateValues" dxfId="8" priority="2"/>
  </conditionalFormatting>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02"/>
  <sheetViews>
    <sheetView showGridLines="0" topLeftCell="A187" workbookViewId="0">
      <selection activeCell="O9" sqref="O9"/>
    </sheetView>
  </sheetViews>
  <sheetFormatPr baseColWidth="10" defaultRowHeight="15" x14ac:dyDescent="0.25"/>
  <cols>
    <col min="1" max="1" width="4" style="3" customWidth="1"/>
    <col min="2" max="2" width="11.42578125" style="3"/>
    <col min="3" max="3" width="72.28515625" style="3" bestFit="1" customWidth="1"/>
    <col min="4" max="4" width="12.7109375" style="3" customWidth="1"/>
    <col min="5" max="5" width="11.28515625" style="3" customWidth="1"/>
    <col min="6" max="7" width="11.42578125" style="3"/>
    <col min="8" max="8" width="8.28515625" style="3" customWidth="1"/>
    <col min="9" max="9" width="11.42578125" style="3"/>
    <col min="10" max="10" width="12.85546875" style="3" customWidth="1"/>
    <col min="11" max="11" width="14.28515625" style="3" customWidth="1"/>
    <col min="12" max="16384" width="11.42578125" style="3"/>
  </cols>
  <sheetData>
    <row r="1" spans="2:11" ht="15.75" x14ac:dyDescent="0.3">
      <c r="B1" s="14" t="s">
        <v>294</v>
      </c>
      <c r="C1" s="15"/>
      <c r="D1" s="16"/>
      <c r="E1" s="17"/>
      <c r="F1" s="17"/>
      <c r="G1" s="17"/>
      <c r="H1" s="17"/>
    </row>
    <row r="2" spans="2:11" ht="16.5" thickBot="1" x14ac:dyDescent="0.35">
      <c r="B2" s="15"/>
      <c r="C2" s="18"/>
      <c r="D2" s="16"/>
      <c r="E2" s="17"/>
      <c r="F2" s="17"/>
      <c r="G2" s="17"/>
      <c r="H2" s="17"/>
    </row>
    <row r="3" spans="2:11" ht="15.75" thickBot="1" x14ac:dyDescent="0.3">
      <c r="B3" s="28" t="s">
        <v>295</v>
      </c>
      <c r="C3" s="29"/>
      <c r="D3" s="29"/>
      <c r="E3" s="29"/>
      <c r="F3" s="29"/>
      <c r="G3" s="29"/>
      <c r="H3" s="29"/>
      <c r="I3" s="30"/>
      <c r="J3" s="30"/>
      <c r="K3" s="31"/>
    </row>
    <row r="4" spans="2:11" ht="15.75" x14ac:dyDescent="0.3">
      <c r="B4" s="19"/>
      <c r="C4" s="19"/>
      <c r="D4" s="19"/>
      <c r="E4" s="19"/>
      <c r="F4" s="19"/>
      <c r="G4" s="19"/>
      <c r="H4" s="19"/>
    </row>
    <row r="5" spans="2:11" ht="15.75" x14ac:dyDescent="0.3">
      <c r="B5" s="18"/>
      <c r="C5" s="18"/>
      <c r="D5" s="18"/>
      <c r="E5" s="16"/>
      <c r="F5" s="18"/>
      <c r="G5" s="18"/>
      <c r="H5" s="16"/>
    </row>
    <row r="6" spans="2:11" ht="15.75" x14ac:dyDescent="0.3">
      <c r="B6" s="18"/>
      <c r="C6" s="18"/>
      <c r="D6" s="18"/>
      <c r="E6" s="16"/>
      <c r="F6" s="18"/>
      <c r="G6" s="18"/>
      <c r="H6" s="16"/>
    </row>
    <row r="7" spans="2:11" ht="15.75" x14ac:dyDescent="0.3">
      <c r="B7" s="18"/>
      <c r="C7" s="18"/>
      <c r="D7" s="18"/>
      <c r="E7" s="16"/>
      <c r="F7" s="18"/>
      <c r="G7" s="18"/>
      <c r="H7" s="16"/>
    </row>
    <row r="8" spans="2:11" ht="15.75" x14ac:dyDescent="0.3">
      <c r="B8" s="18"/>
      <c r="C8" s="18"/>
      <c r="D8" s="18"/>
      <c r="E8" s="16"/>
      <c r="F8" s="18"/>
      <c r="G8" s="18"/>
      <c r="H8" s="16"/>
    </row>
    <row r="9" spans="2:11" ht="15.75" x14ac:dyDescent="0.3">
      <c r="B9" s="18"/>
      <c r="C9" s="18"/>
      <c r="D9" s="18"/>
      <c r="E9" s="16"/>
      <c r="F9" s="18"/>
      <c r="G9" s="18"/>
      <c r="H9" s="16"/>
    </row>
    <row r="10" spans="2:11" ht="15.75" x14ac:dyDescent="0.3">
      <c r="B10" s="18"/>
      <c r="C10" s="18"/>
      <c r="D10" s="18"/>
      <c r="E10" s="16"/>
      <c r="F10" s="18"/>
      <c r="G10" s="18"/>
      <c r="H10" s="16"/>
    </row>
    <row r="11" spans="2:11" ht="15.75" x14ac:dyDescent="0.3">
      <c r="B11" s="18"/>
      <c r="C11" s="18"/>
      <c r="D11" s="18"/>
      <c r="E11" s="16"/>
      <c r="F11" s="18"/>
      <c r="G11" s="18"/>
      <c r="H11" s="16"/>
    </row>
    <row r="12" spans="2:11" ht="15.75" x14ac:dyDescent="0.3">
      <c r="B12" s="18"/>
      <c r="C12" s="18"/>
      <c r="D12" s="18"/>
      <c r="E12" s="16"/>
      <c r="F12" s="18"/>
      <c r="G12" s="18"/>
      <c r="H12" s="16"/>
    </row>
    <row r="13" spans="2:11" ht="15.75" x14ac:dyDescent="0.3">
      <c r="B13" s="18"/>
      <c r="C13" s="18"/>
      <c r="D13" s="18"/>
      <c r="E13" s="16"/>
      <c r="F13" s="18"/>
      <c r="G13" s="18"/>
      <c r="H13" s="16"/>
    </row>
    <row r="14" spans="2:11" ht="15.75" x14ac:dyDescent="0.3">
      <c r="B14" s="18"/>
      <c r="C14" s="18"/>
      <c r="D14" s="18"/>
      <c r="E14" s="16"/>
      <c r="F14" s="18"/>
      <c r="G14" s="18"/>
      <c r="H14" s="16"/>
    </row>
    <row r="15" spans="2:11" ht="15.75" x14ac:dyDescent="0.3">
      <c r="B15" s="18"/>
      <c r="C15" s="18"/>
      <c r="D15" s="18"/>
      <c r="E15" s="16"/>
      <c r="F15" s="18"/>
      <c r="G15" s="18"/>
      <c r="H15" s="16"/>
    </row>
    <row r="16" spans="2:11" ht="15.75" x14ac:dyDescent="0.3">
      <c r="B16" s="20" t="s">
        <v>376</v>
      </c>
      <c r="C16" s="18"/>
      <c r="D16" s="18"/>
      <c r="E16" s="16"/>
      <c r="F16" s="18"/>
      <c r="G16" s="18"/>
      <c r="H16" s="16"/>
    </row>
    <row r="19" spans="1:11" ht="75" x14ac:dyDescent="0.25">
      <c r="A19" s="6" t="s">
        <v>718</v>
      </c>
      <c r="B19" s="6" t="s">
        <v>0</v>
      </c>
      <c r="C19" s="6" t="s">
        <v>1</v>
      </c>
      <c r="D19" s="6" t="s">
        <v>720</v>
      </c>
      <c r="E19" s="6" t="s">
        <v>721</v>
      </c>
      <c r="F19" s="6" t="s">
        <v>722</v>
      </c>
      <c r="G19" s="6" t="s">
        <v>723</v>
      </c>
      <c r="H19" s="6" t="s">
        <v>293</v>
      </c>
      <c r="I19" s="6" t="s">
        <v>724</v>
      </c>
      <c r="J19" s="6" t="s">
        <v>726</v>
      </c>
      <c r="K19" s="6" t="s">
        <v>725</v>
      </c>
    </row>
    <row r="20" spans="1:11" x14ac:dyDescent="0.25">
      <c r="A20" s="7">
        <v>1</v>
      </c>
      <c r="B20" s="7" t="s">
        <v>231</v>
      </c>
      <c r="C20" s="8" t="s">
        <v>377</v>
      </c>
      <c r="D20" s="8" t="s">
        <v>280</v>
      </c>
      <c r="E20" s="9">
        <v>385</v>
      </c>
      <c r="F20" s="4">
        <v>0.54</v>
      </c>
      <c r="G20" s="4">
        <f>E20*F20</f>
        <v>207.9</v>
      </c>
      <c r="H20" s="4">
        <v>0.21</v>
      </c>
      <c r="I20" s="25"/>
      <c r="J20" s="5">
        <f t="shared" ref="J20:J51" si="0">E20*I20</f>
        <v>0</v>
      </c>
      <c r="K20" s="5">
        <f t="shared" ref="K20:K51" si="1">J20*(1+H20)</f>
        <v>0</v>
      </c>
    </row>
    <row r="21" spans="1:11" x14ac:dyDescent="0.25">
      <c r="A21" s="8">
        <v>2</v>
      </c>
      <c r="B21" s="7" t="s">
        <v>131</v>
      </c>
      <c r="C21" s="8" t="s">
        <v>378</v>
      </c>
      <c r="D21" s="8" t="s">
        <v>15</v>
      </c>
      <c r="E21" s="9">
        <v>20</v>
      </c>
      <c r="F21" s="4">
        <v>32.74</v>
      </c>
      <c r="G21" s="4">
        <f t="shared" ref="G21:G84" si="2">E21*F21</f>
        <v>654.79999999999995</v>
      </c>
      <c r="H21" s="4">
        <v>0.21</v>
      </c>
      <c r="I21" s="25"/>
      <c r="J21" s="5">
        <f t="shared" si="0"/>
        <v>0</v>
      </c>
      <c r="K21" s="5">
        <f t="shared" si="1"/>
        <v>0</v>
      </c>
    </row>
    <row r="22" spans="1:11" x14ac:dyDescent="0.25">
      <c r="A22" s="7">
        <v>3</v>
      </c>
      <c r="B22" s="7" t="s">
        <v>379</v>
      </c>
      <c r="C22" s="8" t="s">
        <v>380</v>
      </c>
      <c r="D22" s="8" t="s">
        <v>19</v>
      </c>
      <c r="E22" s="9">
        <v>16</v>
      </c>
      <c r="F22" s="4">
        <v>8.1</v>
      </c>
      <c r="G22" s="4">
        <f t="shared" si="2"/>
        <v>129.6</v>
      </c>
      <c r="H22" s="4">
        <v>0.21</v>
      </c>
      <c r="I22" s="25"/>
      <c r="J22" s="5">
        <f t="shared" si="0"/>
        <v>0</v>
      </c>
      <c r="K22" s="5">
        <f t="shared" si="1"/>
        <v>0</v>
      </c>
    </row>
    <row r="23" spans="1:11" x14ac:dyDescent="0.25">
      <c r="A23" s="8">
        <v>4</v>
      </c>
      <c r="B23" s="7" t="s">
        <v>123</v>
      </c>
      <c r="C23" s="8" t="s">
        <v>381</v>
      </c>
      <c r="D23" s="8" t="s">
        <v>19</v>
      </c>
      <c r="E23" s="9">
        <v>52</v>
      </c>
      <c r="F23" s="4">
        <v>6.27</v>
      </c>
      <c r="G23" s="4">
        <f t="shared" si="2"/>
        <v>326.04000000000002</v>
      </c>
      <c r="H23" s="4">
        <v>0.21</v>
      </c>
      <c r="I23" s="25"/>
      <c r="J23" s="5">
        <f t="shared" si="0"/>
        <v>0</v>
      </c>
      <c r="K23" s="5">
        <f t="shared" si="1"/>
        <v>0</v>
      </c>
    </row>
    <row r="24" spans="1:11" x14ac:dyDescent="0.25">
      <c r="A24" s="7">
        <v>5</v>
      </c>
      <c r="B24" s="7" t="s">
        <v>33</v>
      </c>
      <c r="C24" s="8" t="s">
        <v>382</v>
      </c>
      <c r="D24" s="8" t="s">
        <v>11</v>
      </c>
      <c r="E24" s="9">
        <v>1136</v>
      </c>
      <c r="F24" s="4">
        <v>6.74</v>
      </c>
      <c r="G24" s="4">
        <f t="shared" si="2"/>
        <v>7656.64</v>
      </c>
      <c r="H24" s="4">
        <v>0.21</v>
      </c>
      <c r="I24" s="25"/>
      <c r="J24" s="5">
        <f t="shared" si="0"/>
        <v>0</v>
      </c>
      <c r="K24" s="5">
        <f t="shared" si="1"/>
        <v>0</v>
      </c>
    </row>
    <row r="25" spans="1:11" x14ac:dyDescent="0.25">
      <c r="A25" s="8">
        <v>6</v>
      </c>
      <c r="B25" s="7" t="s">
        <v>140</v>
      </c>
      <c r="C25" s="8" t="s">
        <v>383</v>
      </c>
      <c r="D25" s="8" t="s">
        <v>11</v>
      </c>
      <c r="E25" s="9">
        <v>158</v>
      </c>
      <c r="F25" s="4">
        <v>6.74</v>
      </c>
      <c r="G25" s="4">
        <f t="shared" si="2"/>
        <v>1064.92</v>
      </c>
      <c r="H25" s="4">
        <v>0.21</v>
      </c>
      <c r="I25" s="25"/>
      <c r="J25" s="5">
        <f t="shared" si="0"/>
        <v>0</v>
      </c>
      <c r="K25" s="5">
        <f t="shared" si="1"/>
        <v>0</v>
      </c>
    </row>
    <row r="26" spans="1:11" x14ac:dyDescent="0.25">
      <c r="A26" s="7">
        <v>7</v>
      </c>
      <c r="B26" s="7" t="s">
        <v>139</v>
      </c>
      <c r="C26" s="8" t="s">
        <v>384</v>
      </c>
      <c r="D26" s="8" t="s">
        <v>11</v>
      </c>
      <c r="E26" s="9">
        <v>92</v>
      </c>
      <c r="F26" s="4">
        <v>6.74</v>
      </c>
      <c r="G26" s="4">
        <f t="shared" si="2"/>
        <v>620.08000000000004</v>
      </c>
      <c r="H26" s="4">
        <v>0.21</v>
      </c>
      <c r="I26" s="25"/>
      <c r="J26" s="5">
        <f t="shared" si="0"/>
        <v>0</v>
      </c>
      <c r="K26" s="5">
        <f t="shared" si="1"/>
        <v>0</v>
      </c>
    </row>
    <row r="27" spans="1:11" x14ac:dyDescent="0.25">
      <c r="A27" s="8">
        <v>8</v>
      </c>
      <c r="B27" s="7" t="s">
        <v>141</v>
      </c>
      <c r="C27" s="8" t="s">
        <v>385</v>
      </c>
      <c r="D27" s="8" t="s">
        <v>11</v>
      </c>
      <c r="E27" s="9">
        <v>66</v>
      </c>
      <c r="F27" s="4">
        <v>6.74</v>
      </c>
      <c r="G27" s="4">
        <f t="shared" si="2"/>
        <v>444.84</v>
      </c>
      <c r="H27" s="4">
        <v>0.21</v>
      </c>
      <c r="I27" s="25"/>
      <c r="J27" s="5">
        <f t="shared" si="0"/>
        <v>0</v>
      </c>
      <c r="K27" s="5">
        <f t="shared" si="1"/>
        <v>0</v>
      </c>
    </row>
    <row r="28" spans="1:11" x14ac:dyDescent="0.25">
      <c r="A28" s="7">
        <v>9</v>
      </c>
      <c r="B28" s="7" t="s">
        <v>122</v>
      </c>
      <c r="C28" s="8" t="s">
        <v>386</v>
      </c>
      <c r="D28" s="8" t="s">
        <v>11</v>
      </c>
      <c r="E28" s="9">
        <v>88</v>
      </c>
      <c r="F28" s="4">
        <v>6.74</v>
      </c>
      <c r="G28" s="4">
        <f t="shared" si="2"/>
        <v>593.12</v>
      </c>
      <c r="H28" s="4">
        <v>0.21</v>
      </c>
      <c r="I28" s="25"/>
      <c r="J28" s="5">
        <f t="shared" si="0"/>
        <v>0</v>
      </c>
      <c r="K28" s="5">
        <f t="shared" si="1"/>
        <v>0</v>
      </c>
    </row>
    <row r="29" spans="1:11" x14ac:dyDescent="0.25">
      <c r="A29" s="8">
        <v>10</v>
      </c>
      <c r="B29" s="7" t="s">
        <v>126</v>
      </c>
      <c r="C29" s="8" t="s">
        <v>387</v>
      </c>
      <c r="D29" s="8" t="s">
        <v>11</v>
      </c>
      <c r="E29" s="9">
        <v>218</v>
      </c>
      <c r="F29" s="4">
        <v>8.1</v>
      </c>
      <c r="G29" s="4">
        <f t="shared" si="2"/>
        <v>1765.8</v>
      </c>
      <c r="H29" s="4">
        <v>0.21</v>
      </c>
      <c r="I29" s="25"/>
      <c r="J29" s="5">
        <f t="shared" si="0"/>
        <v>0</v>
      </c>
      <c r="K29" s="5">
        <f t="shared" si="1"/>
        <v>0</v>
      </c>
    </row>
    <row r="30" spans="1:11" x14ac:dyDescent="0.25">
      <c r="A30" s="7">
        <v>11</v>
      </c>
      <c r="B30" s="7" t="s">
        <v>232</v>
      </c>
      <c r="C30" s="8" t="s">
        <v>388</v>
      </c>
      <c r="D30" s="8" t="s">
        <v>280</v>
      </c>
      <c r="E30" s="9">
        <v>1216</v>
      </c>
      <c r="F30" s="4">
        <v>0.87</v>
      </c>
      <c r="G30" s="4">
        <f t="shared" si="2"/>
        <v>1057.92</v>
      </c>
      <c r="H30" s="4">
        <v>0.21</v>
      </c>
      <c r="I30" s="25"/>
      <c r="J30" s="5">
        <f t="shared" si="0"/>
        <v>0</v>
      </c>
      <c r="K30" s="5">
        <f t="shared" si="1"/>
        <v>0</v>
      </c>
    </row>
    <row r="31" spans="1:11" x14ac:dyDescent="0.25">
      <c r="A31" s="8">
        <v>12</v>
      </c>
      <c r="B31" s="7" t="s">
        <v>194</v>
      </c>
      <c r="C31" s="8" t="s">
        <v>389</v>
      </c>
      <c r="D31" s="8" t="s">
        <v>280</v>
      </c>
      <c r="E31" s="9">
        <v>54</v>
      </c>
      <c r="F31" s="4">
        <v>4.91</v>
      </c>
      <c r="G31" s="4">
        <f t="shared" si="2"/>
        <v>265.14</v>
      </c>
      <c r="H31" s="4">
        <v>0.21</v>
      </c>
      <c r="I31" s="25"/>
      <c r="J31" s="5">
        <f t="shared" si="0"/>
        <v>0</v>
      </c>
      <c r="K31" s="5">
        <f t="shared" si="1"/>
        <v>0</v>
      </c>
    </row>
    <row r="32" spans="1:11" x14ac:dyDescent="0.25">
      <c r="A32" s="7">
        <v>13</v>
      </c>
      <c r="B32" s="7" t="s">
        <v>390</v>
      </c>
      <c r="C32" s="8" t="s">
        <v>391</v>
      </c>
      <c r="D32" s="8" t="s">
        <v>280</v>
      </c>
      <c r="E32" s="9">
        <v>15</v>
      </c>
      <c r="F32" s="4">
        <v>7.82</v>
      </c>
      <c r="G32" s="4">
        <f t="shared" si="2"/>
        <v>117.3</v>
      </c>
      <c r="H32" s="4">
        <v>0.21</v>
      </c>
      <c r="I32" s="25"/>
      <c r="J32" s="5">
        <f t="shared" si="0"/>
        <v>0</v>
      </c>
      <c r="K32" s="5">
        <f t="shared" si="1"/>
        <v>0</v>
      </c>
    </row>
    <row r="33" spans="1:11" x14ac:dyDescent="0.25">
      <c r="A33" s="8">
        <v>14</v>
      </c>
      <c r="B33" s="7" t="s">
        <v>203</v>
      </c>
      <c r="C33" s="8" t="s">
        <v>392</v>
      </c>
      <c r="D33" s="8" t="s">
        <v>15</v>
      </c>
      <c r="E33" s="9">
        <v>156</v>
      </c>
      <c r="F33" s="4">
        <v>4.97</v>
      </c>
      <c r="G33" s="4">
        <f t="shared" si="2"/>
        <v>775.32</v>
      </c>
      <c r="H33" s="4">
        <v>0.21</v>
      </c>
      <c r="I33" s="25"/>
      <c r="J33" s="5">
        <f t="shared" si="0"/>
        <v>0</v>
      </c>
      <c r="K33" s="5">
        <f t="shared" si="1"/>
        <v>0</v>
      </c>
    </row>
    <row r="34" spans="1:11" x14ac:dyDescent="0.25">
      <c r="A34" s="7">
        <v>15</v>
      </c>
      <c r="B34" s="7" t="s">
        <v>202</v>
      </c>
      <c r="C34" s="8" t="s">
        <v>393</v>
      </c>
      <c r="D34" s="8" t="s">
        <v>15</v>
      </c>
      <c r="E34" s="9">
        <v>111</v>
      </c>
      <c r="F34" s="4">
        <v>9.1999999999999993</v>
      </c>
      <c r="G34" s="4">
        <f t="shared" si="2"/>
        <v>1021.2</v>
      </c>
      <c r="H34" s="4">
        <v>0.21</v>
      </c>
      <c r="I34" s="25"/>
      <c r="J34" s="5">
        <f t="shared" si="0"/>
        <v>0</v>
      </c>
      <c r="K34" s="5">
        <f t="shared" si="1"/>
        <v>0</v>
      </c>
    </row>
    <row r="35" spans="1:11" x14ac:dyDescent="0.25">
      <c r="A35" s="8">
        <v>16</v>
      </c>
      <c r="B35" s="7" t="s">
        <v>195</v>
      </c>
      <c r="C35" s="8" t="s">
        <v>394</v>
      </c>
      <c r="D35" s="8" t="s">
        <v>15</v>
      </c>
      <c r="E35" s="9">
        <v>542</v>
      </c>
      <c r="F35" s="4">
        <v>3.58</v>
      </c>
      <c r="G35" s="4">
        <f t="shared" si="2"/>
        <v>1940.36</v>
      </c>
      <c r="H35" s="4">
        <v>0.21</v>
      </c>
      <c r="I35" s="25"/>
      <c r="J35" s="5">
        <f t="shared" si="0"/>
        <v>0</v>
      </c>
      <c r="K35" s="5">
        <f t="shared" si="1"/>
        <v>0</v>
      </c>
    </row>
    <row r="36" spans="1:11" x14ac:dyDescent="0.25">
      <c r="A36" s="7">
        <v>17</v>
      </c>
      <c r="B36" s="7" t="s">
        <v>219</v>
      </c>
      <c r="C36" s="8" t="s">
        <v>395</v>
      </c>
      <c r="D36" s="8" t="s">
        <v>11</v>
      </c>
      <c r="E36" s="9">
        <v>1734</v>
      </c>
      <c r="F36" s="4">
        <v>3.1</v>
      </c>
      <c r="G36" s="4">
        <f t="shared" si="2"/>
        <v>5375.4</v>
      </c>
      <c r="H36" s="4">
        <v>0.21</v>
      </c>
      <c r="I36" s="25"/>
      <c r="J36" s="5">
        <f t="shared" si="0"/>
        <v>0</v>
      </c>
      <c r="K36" s="5">
        <f t="shared" si="1"/>
        <v>0</v>
      </c>
    </row>
    <row r="37" spans="1:11" x14ac:dyDescent="0.25">
      <c r="A37" s="8">
        <v>18</v>
      </c>
      <c r="B37" s="7" t="s">
        <v>216</v>
      </c>
      <c r="C37" s="8" t="s">
        <v>396</v>
      </c>
      <c r="D37" s="8" t="s">
        <v>280</v>
      </c>
      <c r="E37" s="9">
        <v>63</v>
      </c>
      <c r="F37" s="4">
        <v>3.2</v>
      </c>
      <c r="G37" s="4">
        <f t="shared" si="2"/>
        <v>201.6</v>
      </c>
      <c r="H37" s="4">
        <v>0.21</v>
      </c>
      <c r="I37" s="25"/>
      <c r="J37" s="5">
        <f t="shared" si="0"/>
        <v>0</v>
      </c>
      <c r="K37" s="5">
        <f t="shared" si="1"/>
        <v>0</v>
      </c>
    </row>
    <row r="38" spans="1:11" x14ac:dyDescent="0.25">
      <c r="A38" s="7">
        <v>19</v>
      </c>
      <c r="B38" s="7" t="s">
        <v>225</v>
      </c>
      <c r="C38" s="8" t="s">
        <v>397</v>
      </c>
      <c r="D38" s="8" t="s">
        <v>280</v>
      </c>
      <c r="E38" s="9">
        <v>147</v>
      </c>
      <c r="F38" s="4">
        <v>34.020000000000003</v>
      </c>
      <c r="G38" s="4">
        <f t="shared" si="2"/>
        <v>5000.9399999999996</v>
      </c>
      <c r="H38" s="4">
        <v>0.21</v>
      </c>
      <c r="I38" s="25"/>
      <c r="J38" s="5">
        <f t="shared" si="0"/>
        <v>0</v>
      </c>
      <c r="K38" s="5">
        <f t="shared" si="1"/>
        <v>0</v>
      </c>
    </row>
    <row r="39" spans="1:11" x14ac:dyDescent="0.25">
      <c r="A39" s="8">
        <v>20</v>
      </c>
      <c r="B39" s="7" t="s">
        <v>61</v>
      </c>
      <c r="C39" s="8" t="s">
        <v>398</v>
      </c>
      <c r="D39" s="8" t="s">
        <v>19</v>
      </c>
      <c r="E39" s="9">
        <v>50</v>
      </c>
      <c r="F39" s="4">
        <v>85</v>
      </c>
      <c r="G39" s="4">
        <f t="shared" si="2"/>
        <v>4250</v>
      </c>
      <c r="H39" s="4">
        <v>0.21</v>
      </c>
      <c r="I39" s="25"/>
      <c r="J39" s="5">
        <f t="shared" si="0"/>
        <v>0</v>
      </c>
      <c r="K39" s="5">
        <f t="shared" si="1"/>
        <v>0</v>
      </c>
    </row>
    <row r="40" spans="1:11" x14ac:dyDescent="0.25">
      <c r="A40" s="7">
        <v>21</v>
      </c>
      <c r="B40" s="7" t="s">
        <v>399</v>
      </c>
      <c r="C40" s="8" t="s">
        <v>400</v>
      </c>
      <c r="D40" s="8" t="s">
        <v>280</v>
      </c>
      <c r="E40" s="9">
        <v>17</v>
      </c>
      <c r="F40" s="4">
        <v>74.25</v>
      </c>
      <c r="G40" s="4">
        <f t="shared" si="2"/>
        <v>1262.25</v>
      </c>
      <c r="H40" s="4">
        <v>0.21</v>
      </c>
      <c r="I40" s="25"/>
      <c r="J40" s="5">
        <f t="shared" si="0"/>
        <v>0</v>
      </c>
      <c r="K40" s="5">
        <f t="shared" si="1"/>
        <v>0</v>
      </c>
    </row>
    <row r="41" spans="1:11" x14ac:dyDescent="0.25">
      <c r="A41" s="8">
        <v>22</v>
      </c>
      <c r="B41" s="7" t="s">
        <v>289</v>
      </c>
      <c r="C41" s="8" t="s">
        <v>401</v>
      </c>
      <c r="D41" s="8" t="s">
        <v>45</v>
      </c>
      <c r="E41" s="9">
        <v>13</v>
      </c>
      <c r="F41" s="4">
        <v>144.81</v>
      </c>
      <c r="G41" s="4">
        <f t="shared" si="2"/>
        <v>1882.53</v>
      </c>
      <c r="H41" s="4">
        <v>0.21</v>
      </c>
      <c r="I41" s="25"/>
      <c r="J41" s="5">
        <f t="shared" si="0"/>
        <v>0</v>
      </c>
      <c r="K41" s="5">
        <f t="shared" si="1"/>
        <v>0</v>
      </c>
    </row>
    <row r="42" spans="1:11" x14ac:dyDescent="0.25">
      <c r="A42" s="7">
        <v>23</v>
      </c>
      <c r="B42" s="7" t="s">
        <v>402</v>
      </c>
      <c r="C42" s="8" t="s">
        <v>403</v>
      </c>
      <c r="D42" s="8" t="s">
        <v>280</v>
      </c>
      <c r="E42" s="9">
        <v>3</v>
      </c>
      <c r="F42" s="4">
        <v>47.59</v>
      </c>
      <c r="G42" s="4">
        <f t="shared" si="2"/>
        <v>142.77000000000001</v>
      </c>
      <c r="H42" s="4">
        <v>0.21</v>
      </c>
      <c r="I42" s="25"/>
      <c r="J42" s="5">
        <f t="shared" si="0"/>
        <v>0</v>
      </c>
      <c r="K42" s="5">
        <f t="shared" si="1"/>
        <v>0</v>
      </c>
    </row>
    <row r="43" spans="1:11" x14ac:dyDescent="0.25">
      <c r="A43" s="8">
        <v>24</v>
      </c>
      <c r="B43" s="7" t="s">
        <v>69</v>
      </c>
      <c r="C43" s="8" t="s">
        <v>70</v>
      </c>
      <c r="D43" s="8" t="s">
        <v>51</v>
      </c>
      <c r="E43" s="9">
        <v>77</v>
      </c>
      <c r="F43" s="4">
        <v>5.83</v>
      </c>
      <c r="G43" s="4">
        <f t="shared" si="2"/>
        <v>448.91</v>
      </c>
      <c r="H43" s="4">
        <v>0.21</v>
      </c>
      <c r="I43" s="25"/>
      <c r="J43" s="5">
        <f t="shared" si="0"/>
        <v>0</v>
      </c>
      <c r="K43" s="5">
        <f t="shared" si="1"/>
        <v>0</v>
      </c>
    </row>
    <row r="44" spans="1:11" x14ac:dyDescent="0.25">
      <c r="A44" s="7">
        <v>25</v>
      </c>
      <c r="B44" s="7" t="s">
        <v>404</v>
      </c>
      <c r="C44" s="8" t="s">
        <v>405</v>
      </c>
      <c r="D44" s="8" t="s">
        <v>280</v>
      </c>
      <c r="E44" s="9">
        <v>278</v>
      </c>
      <c r="F44" s="4">
        <v>0.61</v>
      </c>
      <c r="G44" s="4">
        <f t="shared" si="2"/>
        <v>169.58</v>
      </c>
      <c r="H44" s="4">
        <v>0.21</v>
      </c>
      <c r="I44" s="25"/>
      <c r="J44" s="5">
        <f t="shared" si="0"/>
        <v>0</v>
      </c>
      <c r="K44" s="5">
        <f t="shared" si="1"/>
        <v>0</v>
      </c>
    </row>
    <row r="45" spans="1:11" x14ac:dyDescent="0.25">
      <c r="A45" s="8">
        <v>26</v>
      </c>
      <c r="B45" s="7" t="s">
        <v>271</v>
      </c>
      <c r="C45" s="8" t="s">
        <v>272</v>
      </c>
      <c r="D45" s="8" t="s">
        <v>51</v>
      </c>
      <c r="E45" s="9">
        <v>89</v>
      </c>
      <c r="F45" s="4">
        <v>19.239999999999998</v>
      </c>
      <c r="G45" s="4">
        <f t="shared" si="2"/>
        <v>1712.36</v>
      </c>
      <c r="H45" s="4">
        <v>0.21</v>
      </c>
      <c r="I45" s="25"/>
      <c r="J45" s="5">
        <f t="shared" si="0"/>
        <v>0</v>
      </c>
      <c r="K45" s="5">
        <f t="shared" si="1"/>
        <v>0</v>
      </c>
    </row>
    <row r="46" spans="1:11" x14ac:dyDescent="0.25">
      <c r="A46" s="7">
        <v>27</v>
      </c>
      <c r="B46" s="7" t="s">
        <v>146</v>
      </c>
      <c r="C46" s="8" t="s">
        <v>406</v>
      </c>
      <c r="D46" s="8" t="s">
        <v>11</v>
      </c>
      <c r="E46" s="9">
        <v>44</v>
      </c>
      <c r="F46" s="4">
        <v>61.44</v>
      </c>
      <c r="G46" s="4">
        <f t="shared" si="2"/>
        <v>2703.36</v>
      </c>
      <c r="H46" s="4">
        <v>0.21</v>
      </c>
      <c r="I46" s="25"/>
      <c r="J46" s="5">
        <f t="shared" si="0"/>
        <v>0</v>
      </c>
      <c r="K46" s="5">
        <f t="shared" si="1"/>
        <v>0</v>
      </c>
    </row>
    <row r="47" spans="1:11" x14ac:dyDescent="0.25">
      <c r="A47" s="8">
        <v>28</v>
      </c>
      <c r="B47" s="7" t="s">
        <v>407</v>
      </c>
      <c r="C47" s="8" t="s">
        <v>408</v>
      </c>
      <c r="D47" s="8" t="s">
        <v>11</v>
      </c>
      <c r="E47" s="9">
        <v>41</v>
      </c>
      <c r="F47" s="4">
        <v>61.44</v>
      </c>
      <c r="G47" s="4">
        <f t="shared" si="2"/>
        <v>2519.04</v>
      </c>
      <c r="H47" s="4">
        <v>0.21</v>
      </c>
      <c r="I47" s="25"/>
      <c r="J47" s="5">
        <f t="shared" si="0"/>
        <v>0</v>
      </c>
      <c r="K47" s="5">
        <f t="shared" si="1"/>
        <v>0</v>
      </c>
    </row>
    <row r="48" spans="1:11" x14ac:dyDescent="0.25">
      <c r="A48" s="7">
        <v>29</v>
      </c>
      <c r="B48" s="7" t="s">
        <v>409</v>
      </c>
      <c r="C48" s="8" t="s">
        <v>410</v>
      </c>
      <c r="D48" s="8" t="s">
        <v>11</v>
      </c>
      <c r="E48" s="9">
        <v>12</v>
      </c>
      <c r="F48" s="4">
        <v>61.44</v>
      </c>
      <c r="G48" s="4">
        <f t="shared" si="2"/>
        <v>737.28</v>
      </c>
      <c r="H48" s="4">
        <v>0.21</v>
      </c>
      <c r="I48" s="25"/>
      <c r="J48" s="5">
        <f t="shared" si="0"/>
        <v>0</v>
      </c>
      <c r="K48" s="5">
        <f t="shared" si="1"/>
        <v>0</v>
      </c>
    </row>
    <row r="49" spans="1:11" x14ac:dyDescent="0.25">
      <c r="A49" s="8">
        <v>30</v>
      </c>
      <c r="B49" s="7" t="s">
        <v>214</v>
      </c>
      <c r="C49" s="8" t="s">
        <v>215</v>
      </c>
      <c r="D49" s="8" t="s">
        <v>130</v>
      </c>
      <c r="E49" s="9">
        <v>143</v>
      </c>
      <c r="F49" s="4">
        <v>11</v>
      </c>
      <c r="G49" s="4">
        <f t="shared" si="2"/>
        <v>1573</v>
      </c>
      <c r="H49" s="4">
        <v>0.21</v>
      </c>
      <c r="I49" s="25"/>
      <c r="J49" s="5">
        <f t="shared" si="0"/>
        <v>0</v>
      </c>
      <c r="K49" s="5">
        <f t="shared" si="1"/>
        <v>0</v>
      </c>
    </row>
    <row r="50" spans="1:11" x14ac:dyDescent="0.25">
      <c r="A50" s="7">
        <v>31</v>
      </c>
      <c r="B50" s="7" t="s">
        <v>184</v>
      </c>
      <c r="C50" s="8" t="s">
        <v>185</v>
      </c>
      <c r="D50" s="8" t="s">
        <v>130</v>
      </c>
      <c r="E50" s="9">
        <v>72</v>
      </c>
      <c r="F50" s="4">
        <v>17.05</v>
      </c>
      <c r="G50" s="4">
        <f t="shared" si="2"/>
        <v>1227.5999999999999</v>
      </c>
      <c r="H50" s="4">
        <v>0.21</v>
      </c>
      <c r="I50" s="25"/>
      <c r="J50" s="5">
        <f t="shared" si="0"/>
        <v>0</v>
      </c>
      <c r="K50" s="5">
        <f t="shared" si="1"/>
        <v>0</v>
      </c>
    </row>
    <row r="51" spans="1:11" x14ac:dyDescent="0.25">
      <c r="A51" s="8">
        <v>32</v>
      </c>
      <c r="B51" s="7" t="s">
        <v>411</v>
      </c>
      <c r="C51" s="8" t="s">
        <v>412</v>
      </c>
      <c r="D51" s="8" t="s">
        <v>17</v>
      </c>
      <c r="E51" s="9">
        <v>6</v>
      </c>
      <c r="F51" s="4">
        <v>51.2</v>
      </c>
      <c r="G51" s="4">
        <f t="shared" si="2"/>
        <v>307.2</v>
      </c>
      <c r="H51" s="4">
        <v>0.21</v>
      </c>
      <c r="I51" s="25"/>
      <c r="J51" s="5">
        <f t="shared" si="0"/>
        <v>0</v>
      </c>
      <c r="K51" s="5">
        <f t="shared" si="1"/>
        <v>0</v>
      </c>
    </row>
    <row r="52" spans="1:11" x14ac:dyDescent="0.25">
      <c r="A52" s="7">
        <v>33</v>
      </c>
      <c r="B52" s="7" t="s">
        <v>255</v>
      </c>
      <c r="C52" s="8" t="s">
        <v>413</v>
      </c>
      <c r="D52" s="8" t="s">
        <v>280</v>
      </c>
      <c r="E52" s="9">
        <v>61</v>
      </c>
      <c r="F52" s="4">
        <v>2.33</v>
      </c>
      <c r="G52" s="4">
        <f t="shared" si="2"/>
        <v>142.13</v>
      </c>
      <c r="H52" s="4">
        <v>0.21</v>
      </c>
      <c r="I52" s="25"/>
      <c r="J52" s="5">
        <f t="shared" ref="J52:J83" si="3">E52*I52</f>
        <v>0</v>
      </c>
      <c r="K52" s="5">
        <f t="shared" ref="K52:K83" si="4">J52*(1+H52)</f>
        <v>0</v>
      </c>
    </row>
    <row r="53" spans="1:11" x14ac:dyDescent="0.25">
      <c r="A53" s="8">
        <v>34</v>
      </c>
      <c r="B53" s="7" t="s">
        <v>254</v>
      </c>
      <c r="C53" s="8" t="s">
        <v>93</v>
      </c>
      <c r="D53" s="8" t="s">
        <v>280</v>
      </c>
      <c r="E53" s="9">
        <v>347</v>
      </c>
      <c r="F53" s="4">
        <v>2.5299999999999998</v>
      </c>
      <c r="G53" s="4">
        <f t="shared" si="2"/>
        <v>877.91</v>
      </c>
      <c r="H53" s="4">
        <v>0.21</v>
      </c>
      <c r="I53" s="25"/>
      <c r="J53" s="5">
        <f t="shared" si="3"/>
        <v>0</v>
      </c>
      <c r="K53" s="5">
        <f t="shared" si="4"/>
        <v>0</v>
      </c>
    </row>
    <row r="54" spans="1:11" x14ac:dyDescent="0.25">
      <c r="A54" s="7">
        <v>35</v>
      </c>
      <c r="B54" s="7" t="s">
        <v>151</v>
      </c>
      <c r="C54" s="8" t="s">
        <v>414</v>
      </c>
      <c r="D54" s="8" t="s">
        <v>280</v>
      </c>
      <c r="E54" s="9">
        <v>520</v>
      </c>
      <c r="F54" s="4">
        <v>8.44</v>
      </c>
      <c r="G54" s="4">
        <f t="shared" si="2"/>
        <v>4388.8</v>
      </c>
      <c r="H54" s="4">
        <v>0.21</v>
      </c>
      <c r="I54" s="25"/>
      <c r="J54" s="5">
        <f t="shared" si="3"/>
        <v>0</v>
      </c>
      <c r="K54" s="5">
        <f t="shared" si="4"/>
        <v>0</v>
      </c>
    </row>
    <row r="55" spans="1:11" x14ac:dyDescent="0.25">
      <c r="A55" s="8">
        <v>36</v>
      </c>
      <c r="B55" s="7" t="s">
        <v>415</v>
      </c>
      <c r="C55" s="8" t="s">
        <v>727</v>
      </c>
      <c r="D55" s="8" t="s">
        <v>130</v>
      </c>
      <c r="E55" s="9">
        <v>14</v>
      </c>
      <c r="F55" s="4">
        <v>67.67</v>
      </c>
      <c r="G55" s="4">
        <f t="shared" si="2"/>
        <v>947.38</v>
      </c>
      <c r="H55" s="4">
        <v>0.21</v>
      </c>
      <c r="I55" s="25"/>
      <c r="J55" s="5">
        <f t="shared" si="3"/>
        <v>0</v>
      </c>
      <c r="K55" s="5">
        <f t="shared" si="4"/>
        <v>0</v>
      </c>
    </row>
    <row r="56" spans="1:11" x14ac:dyDescent="0.25">
      <c r="A56" s="7">
        <v>37</v>
      </c>
      <c r="B56" s="7" t="s">
        <v>233</v>
      </c>
      <c r="C56" s="8" t="s">
        <v>416</v>
      </c>
      <c r="D56" s="8" t="s">
        <v>280</v>
      </c>
      <c r="E56" s="9">
        <v>89</v>
      </c>
      <c r="F56" s="4">
        <v>2.0699999999999998</v>
      </c>
      <c r="G56" s="4">
        <f t="shared" si="2"/>
        <v>184.23</v>
      </c>
      <c r="H56" s="4">
        <v>0.21</v>
      </c>
      <c r="I56" s="25"/>
      <c r="J56" s="5">
        <f t="shared" si="3"/>
        <v>0</v>
      </c>
      <c r="K56" s="5">
        <f t="shared" si="4"/>
        <v>0</v>
      </c>
    </row>
    <row r="57" spans="1:11" x14ac:dyDescent="0.25">
      <c r="A57" s="8">
        <v>38</v>
      </c>
      <c r="B57" s="7" t="s">
        <v>274</v>
      </c>
      <c r="C57" s="8" t="s">
        <v>417</v>
      </c>
      <c r="D57" s="8" t="s">
        <v>280</v>
      </c>
      <c r="E57" s="9">
        <v>146</v>
      </c>
      <c r="F57" s="4">
        <v>2.12</v>
      </c>
      <c r="G57" s="4">
        <f t="shared" si="2"/>
        <v>309.52</v>
      </c>
      <c r="H57" s="4">
        <v>0.21</v>
      </c>
      <c r="I57" s="25"/>
      <c r="J57" s="5">
        <f t="shared" si="3"/>
        <v>0</v>
      </c>
      <c r="K57" s="5">
        <f t="shared" si="4"/>
        <v>0</v>
      </c>
    </row>
    <row r="58" spans="1:11" x14ac:dyDescent="0.25">
      <c r="A58" s="7">
        <v>39</v>
      </c>
      <c r="B58" s="7" t="s">
        <v>273</v>
      </c>
      <c r="C58" s="8" t="s">
        <v>418</v>
      </c>
      <c r="D58" s="8" t="s">
        <v>280</v>
      </c>
      <c r="E58" s="9">
        <v>52</v>
      </c>
      <c r="F58" s="4">
        <v>2.0699999999999998</v>
      </c>
      <c r="G58" s="4">
        <f t="shared" si="2"/>
        <v>107.64</v>
      </c>
      <c r="H58" s="4">
        <v>0.21</v>
      </c>
      <c r="I58" s="25"/>
      <c r="J58" s="5">
        <f t="shared" si="3"/>
        <v>0</v>
      </c>
      <c r="K58" s="5">
        <f t="shared" si="4"/>
        <v>0</v>
      </c>
    </row>
    <row r="59" spans="1:11" x14ac:dyDescent="0.25">
      <c r="A59" s="8">
        <v>40</v>
      </c>
      <c r="B59" s="7" t="s">
        <v>419</v>
      </c>
      <c r="C59" s="8" t="s">
        <v>420</v>
      </c>
      <c r="D59" s="8" t="s">
        <v>280</v>
      </c>
      <c r="E59" s="9">
        <v>88</v>
      </c>
      <c r="F59" s="4">
        <v>1.1499999999999999</v>
      </c>
      <c r="G59" s="4">
        <f t="shared" si="2"/>
        <v>101.2</v>
      </c>
      <c r="H59" s="4">
        <v>0.21</v>
      </c>
      <c r="I59" s="25"/>
      <c r="J59" s="5">
        <f t="shared" si="3"/>
        <v>0</v>
      </c>
      <c r="K59" s="5">
        <f t="shared" si="4"/>
        <v>0</v>
      </c>
    </row>
    <row r="60" spans="1:11" x14ac:dyDescent="0.25">
      <c r="A60" s="7">
        <v>41</v>
      </c>
      <c r="B60" s="7" t="s">
        <v>421</v>
      </c>
      <c r="C60" s="8" t="s">
        <v>422</v>
      </c>
      <c r="D60" s="8" t="s">
        <v>280</v>
      </c>
      <c r="E60" s="9">
        <v>4</v>
      </c>
      <c r="F60" s="4">
        <v>30.49</v>
      </c>
      <c r="G60" s="4">
        <f t="shared" si="2"/>
        <v>121.96</v>
      </c>
      <c r="H60" s="4">
        <v>0.21</v>
      </c>
      <c r="I60" s="25"/>
      <c r="J60" s="5">
        <f t="shared" si="3"/>
        <v>0</v>
      </c>
      <c r="K60" s="5">
        <f t="shared" si="4"/>
        <v>0</v>
      </c>
    </row>
    <row r="61" spans="1:11" x14ac:dyDescent="0.25">
      <c r="A61" s="8">
        <v>42</v>
      </c>
      <c r="B61" s="7" t="s">
        <v>234</v>
      </c>
      <c r="C61" s="8" t="s">
        <v>423</v>
      </c>
      <c r="D61" s="8" t="s">
        <v>280</v>
      </c>
      <c r="E61" s="9">
        <v>823</v>
      </c>
      <c r="F61" s="4">
        <v>7.54</v>
      </c>
      <c r="G61" s="4">
        <f t="shared" si="2"/>
        <v>6205.42</v>
      </c>
      <c r="H61" s="4">
        <v>0.21</v>
      </c>
      <c r="I61" s="25"/>
      <c r="J61" s="5">
        <f t="shared" si="3"/>
        <v>0</v>
      </c>
      <c r="K61" s="5">
        <f t="shared" si="4"/>
        <v>0</v>
      </c>
    </row>
    <row r="62" spans="1:11" x14ac:dyDescent="0.25">
      <c r="A62" s="7">
        <v>43</v>
      </c>
      <c r="B62" s="7" t="s">
        <v>192</v>
      </c>
      <c r="C62" s="8" t="s">
        <v>424</v>
      </c>
      <c r="D62" s="8" t="s">
        <v>19</v>
      </c>
      <c r="E62" s="9">
        <v>38</v>
      </c>
      <c r="F62" s="4">
        <v>14</v>
      </c>
      <c r="G62" s="4">
        <f t="shared" si="2"/>
        <v>532</v>
      </c>
      <c r="H62" s="4">
        <v>0.21</v>
      </c>
      <c r="I62" s="25"/>
      <c r="J62" s="5">
        <f t="shared" si="3"/>
        <v>0</v>
      </c>
      <c r="K62" s="5">
        <f t="shared" si="4"/>
        <v>0</v>
      </c>
    </row>
    <row r="63" spans="1:11" x14ac:dyDescent="0.25">
      <c r="A63" s="8">
        <v>44</v>
      </c>
      <c r="B63" s="7" t="s">
        <v>213</v>
      </c>
      <c r="C63" s="8" t="s">
        <v>425</v>
      </c>
      <c r="D63" s="8" t="s">
        <v>130</v>
      </c>
      <c r="E63" s="9">
        <v>698</v>
      </c>
      <c r="F63" s="4">
        <v>7.42</v>
      </c>
      <c r="G63" s="4">
        <f t="shared" si="2"/>
        <v>5179.16</v>
      </c>
      <c r="H63" s="4">
        <v>0.21</v>
      </c>
      <c r="I63" s="25"/>
      <c r="J63" s="5">
        <f t="shared" si="3"/>
        <v>0</v>
      </c>
      <c r="K63" s="5">
        <f t="shared" si="4"/>
        <v>0</v>
      </c>
    </row>
    <row r="64" spans="1:11" x14ac:dyDescent="0.25">
      <c r="A64" s="7">
        <v>45</v>
      </c>
      <c r="B64" s="7" t="s">
        <v>235</v>
      </c>
      <c r="C64" s="8" t="s">
        <v>236</v>
      </c>
      <c r="D64" s="8" t="s">
        <v>280</v>
      </c>
      <c r="E64" s="9">
        <v>27</v>
      </c>
      <c r="F64" s="4">
        <v>7.99</v>
      </c>
      <c r="G64" s="4">
        <f t="shared" si="2"/>
        <v>215.73</v>
      </c>
      <c r="H64" s="4">
        <v>0.21</v>
      </c>
      <c r="I64" s="25"/>
      <c r="J64" s="5">
        <f t="shared" si="3"/>
        <v>0</v>
      </c>
      <c r="K64" s="5">
        <f t="shared" si="4"/>
        <v>0</v>
      </c>
    </row>
    <row r="65" spans="1:11" x14ac:dyDescent="0.25">
      <c r="A65" s="8">
        <v>46</v>
      </c>
      <c r="B65" s="7" t="s">
        <v>160</v>
      </c>
      <c r="C65" s="8" t="s">
        <v>426</v>
      </c>
      <c r="D65" s="8" t="s">
        <v>45</v>
      </c>
      <c r="E65" s="9">
        <v>17</v>
      </c>
      <c r="F65" s="4">
        <v>14.18</v>
      </c>
      <c r="G65" s="4">
        <f t="shared" si="2"/>
        <v>241.06</v>
      </c>
      <c r="H65" s="4">
        <v>0.21</v>
      </c>
      <c r="I65" s="25"/>
      <c r="J65" s="5">
        <f t="shared" si="3"/>
        <v>0</v>
      </c>
      <c r="K65" s="5">
        <f t="shared" si="4"/>
        <v>0</v>
      </c>
    </row>
    <row r="66" spans="1:11" x14ac:dyDescent="0.25">
      <c r="A66" s="7">
        <v>47</v>
      </c>
      <c r="B66" s="7" t="s">
        <v>159</v>
      </c>
      <c r="C66" s="8" t="s">
        <v>427</v>
      </c>
      <c r="D66" s="8" t="s">
        <v>17</v>
      </c>
      <c r="E66" s="9">
        <v>150</v>
      </c>
      <c r="F66" s="4">
        <v>12.96</v>
      </c>
      <c r="G66" s="4">
        <f t="shared" si="2"/>
        <v>1944</v>
      </c>
      <c r="H66" s="4">
        <v>0.21</v>
      </c>
      <c r="I66" s="25"/>
      <c r="J66" s="5">
        <f t="shared" si="3"/>
        <v>0</v>
      </c>
      <c r="K66" s="5">
        <f t="shared" si="4"/>
        <v>0</v>
      </c>
    </row>
    <row r="67" spans="1:11" x14ac:dyDescent="0.25">
      <c r="A67" s="8">
        <v>48</v>
      </c>
      <c r="B67" s="7" t="s">
        <v>157</v>
      </c>
      <c r="C67" s="8" t="s">
        <v>428</v>
      </c>
      <c r="D67" s="8" t="s">
        <v>158</v>
      </c>
      <c r="E67" s="9">
        <v>23</v>
      </c>
      <c r="F67" s="4">
        <v>12.96</v>
      </c>
      <c r="G67" s="4">
        <f t="shared" si="2"/>
        <v>298.08</v>
      </c>
      <c r="H67" s="4">
        <v>0.21</v>
      </c>
      <c r="I67" s="25"/>
      <c r="J67" s="5">
        <f t="shared" si="3"/>
        <v>0</v>
      </c>
      <c r="K67" s="5">
        <f t="shared" si="4"/>
        <v>0</v>
      </c>
    </row>
    <row r="68" spans="1:11" x14ac:dyDescent="0.25">
      <c r="A68" s="7">
        <v>49</v>
      </c>
      <c r="B68" s="7" t="s">
        <v>258</v>
      </c>
      <c r="C68" s="8" t="s">
        <v>429</v>
      </c>
      <c r="D68" s="8" t="s">
        <v>17</v>
      </c>
      <c r="E68" s="9">
        <v>62</v>
      </c>
      <c r="F68" s="4">
        <v>7.61</v>
      </c>
      <c r="G68" s="4">
        <f t="shared" si="2"/>
        <v>471.82</v>
      </c>
      <c r="H68" s="4">
        <v>0.21</v>
      </c>
      <c r="I68" s="25"/>
      <c r="J68" s="5">
        <f t="shared" si="3"/>
        <v>0</v>
      </c>
      <c r="K68" s="5">
        <f t="shared" si="4"/>
        <v>0</v>
      </c>
    </row>
    <row r="69" spans="1:11" x14ac:dyDescent="0.25">
      <c r="A69" s="8">
        <v>50</v>
      </c>
      <c r="B69" s="7" t="s">
        <v>257</v>
      </c>
      <c r="C69" s="8" t="s">
        <v>430</v>
      </c>
      <c r="D69" s="8" t="s">
        <v>158</v>
      </c>
      <c r="E69" s="9">
        <v>72</v>
      </c>
      <c r="F69" s="4">
        <v>17.22</v>
      </c>
      <c r="G69" s="4">
        <f t="shared" si="2"/>
        <v>1239.8399999999999</v>
      </c>
      <c r="H69" s="4">
        <v>0.21</v>
      </c>
      <c r="I69" s="25"/>
      <c r="J69" s="5">
        <f t="shared" si="3"/>
        <v>0</v>
      </c>
      <c r="K69" s="5">
        <f t="shared" si="4"/>
        <v>0</v>
      </c>
    </row>
    <row r="70" spans="1:11" x14ac:dyDescent="0.25">
      <c r="A70" s="7">
        <v>51</v>
      </c>
      <c r="B70" s="7" t="s">
        <v>237</v>
      </c>
      <c r="C70" s="8" t="s">
        <v>431</v>
      </c>
      <c r="D70" s="8" t="s">
        <v>17</v>
      </c>
      <c r="E70" s="9">
        <v>65</v>
      </c>
      <c r="F70" s="4">
        <v>10.130000000000001</v>
      </c>
      <c r="G70" s="4">
        <f t="shared" si="2"/>
        <v>658.45</v>
      </c>
      <c r="H70" s="4">
        <v>0.21</v>
      </c>
      <c r="I70" s="25"/>
      <c r="J70" s="5">
        <f t="shared" si="3"/>
        <v>0</v>
      </c>
      <c r="K70" s="5">
        <f t="shared" si="4"/>
        <v>0</v>
      </c>
    </row>
    <row r="71" spans="1:11" x14ac:dyDescent="0.25">
      <c r="A71" s="8">
        <v>52</v>
      </c>
      <c r="B71" s="7" t="s">
        <v>238</v>
      </c>
      <c r="C71" s="8" t="s">
        <v>432</v>
      </c>
      <c r="D71" s="8" t="s">
        <v>158</v>
      </c>
      <c r="E71" s="9">
        <v>81</v>
      </c>
      <c r="F71" s="4">
        <v>10.97</v>
      </c>
      <c r="G71" s="4">
        <f t="shared" si="2"/>
        <v>888.57</v>
      </c>
      <c r="H71" s="4">
        <v>0.21</v>
      </c>
      <c r="I71" s="25"/>
      <c r="J71" s="5">
        <f t="shared" si="3"/>
        <v>0</v>
      </c>
      <c r="K71" s="5">
        <f t="shared" si="4"/>
        <v>0</v>
      </c>
    </row>
    <row r="72" spans="1:11" x14ac:dyDescent="0.25">
      <c r="A72" s="7">
        <v>53</v>
      </c>
      <c r="B72" s="7" t="s">
        <v>239</v>
      </c>
      <c r="C72" s="8" t="s">
        <v>433</v>
      </c>
      <c r="D72" s="8" t="s">
        <v>280</v>
      </c>
      <c r="E72" s="9">
        <v>694</v>
      </c>
      <c r="F72" s="4">
        <v>0.49</v>
      </c>
      <c r="G72" s="4">
        <f t="shared" si="2"/>
        <v>340.06</v>
      </c>
      <c r="H72" s="4">
        <v>0.21</v>
      </c>
      <c r="I72" s="25"/>
      <c r="J72" s="5">
        <f t="shared" si="3"/>
        <v>0</v>
      </c>
      <c r="K72" s="5">
        <f t="shared" si="4"/>
        <v>0</v>
      </c>
    </row>
    <row r="73" spans="1:11" x14ac:dyDescent="0.25">
      <c r="A73" s="8">
        <v>54</v>
      </c>
      <c r="B73" s="7" t="s">
        <v>205</v>
      </c>
      <c r="C73" s="8" t="s">
        <v>206</v>
      </c>
      <c r="D73" s="8" t="s">
        <v>434</v>
      </c>
      <c r="E73" s="9">
        <v>22</v>
      </c>
      <c r="F73" s="4">
        <v>81.2</v>
      </c>
      <c r="G73" s="4">
        <f t="shared" si="2"/>
        <v>1786.4</v>
      </c>
      <c r="H73" s="4">
        <v>0.21</v>
      </c>
      <c r="I73" s="25"/>
      <c r="J73" s="5">
        <f t="shared" si="3"/>
        <v>0</v>
      </c>
      <c r="K73" s="5">
        <f t="shared" si="4"/>
        <v>0</v>
      </c>
    </row>
    <row r="74" spans="1:11" x14ac:dyDescent="0.25">
      <c r="A74" s="7">
        <v>55</v>
      </c>
      <c r="B74" s="7" t="s">
        <v>12</v>
      </c>
      <c r="C74" s="8" t="s">
        <v>13</v>
      </c>
      <c r="D74" s="8" t="s">
        <v>280</v>
      </c>
      <c r="E74" s="9">
        <v>1388</v>
      </c>
      <c r="F74" s="4">
        <v>3.18</v>
      </c>
      <c r="G74" s="4">
        <f t="shared" si="2"/>
        <v>4413.84</v>
      </c>
      <c r="H74" s="4">
        <v>0.21</v>
      </c>
      <c r="I74" s="25"/>
      <c r="J74" s="5">
        <f t="shared" si="3"/>
        <v>0</v>
      </c>
      <c r="K74" s="5">
        <f t="shared" si="4"/>
        <v>0</v>
      </c>
    </row>
    <row r="75" spans="1:11" x14ac:dyDescent="0.25">
      <c r="A75" s="8">
        <v>56</v>
      </c>
      <c r="B75" s="7" t="s">
        <v>435</v>
      </c>
      <c r="C75" s="8" t="s">
        <v>436</v>
      </c>
      <c r="D75" s="8" t="s">
        <v>280</v>
      </c>
      <c r="E75" s="9">
        <v>137</v>
      </c>
      <c r="F75" s="4">
        <v>1.84</v>
      </c>
      <c r="G75" s="4">
        <f t="shared" si="2"/>
        <v>252.08</v>
      </c>
      <c r="H75" s="4">
        <v>0.21</v>
      </c>
      <c r="I75" s="25"/>
      <c r="J75" s="5">
        <f t="shared" si="3"/>
        <v>0</v>
      </c>
      <c r="K75" s="5">
        <f t="shared" si="4"/>
        <v>0</v>
      </c>
    </row>
    <row r="76" spans="1:11" x14ac:dyDescent="0.25">
      <c r="A76" s="7">
        <v>57</v>
      </c>
      <c r="B76" s="7" t="s">
        <v>261</v>
      </c>
      <c r="C76" s="8" t="s">
        <v>437</v>
      </c>
      <c r="D76" s="8" t="s">
        <v>280</v>
      </c>
      <c r="E76" s="9">
        <v>69</v>
      </c>
      <c r="F76" s="4">
        <v>1.4</v>
      </c>
      <c r="G76" s="4">
        <f t="shared" si="2"/>
        <v>96.6</v>
      </c>
      <c r="H76" s="4">
        <v>0.21</v>
      </c>
      <c r="I76" s="25"/>
      <c r="J76" s="5">
        <f t="shared" si="3"/>
        <v>0</v>
      </c>
      <c r="K76" s="5">
        <f t="shared" si="4"/>
        <v>0</v>
      </c>
    </row>
    <row r="77" spans="1:11" x14ac:dyDescent="0.25">
      <c r="A77" s="8">
        <v>58</v>
      </c>
      <c r="B77" s="7" t="s">
        <v>264</v>
      </c>
      <c r="C77" s="8" t="s">
        <v>438</v>
      </c>
      <c r="D77" s="8" t="s">
        <v>280</v>
      </c>
      <c r="E77" s="9">
        <v>147</v>
      </c>
      <c r="F77" s="4">
        <v>1.4</v>
      </c>
      <c r="G77" s="4">
        <f t="shared" si="2"/>
        <v>205.8</v>
      </c>
      <c r="H77" s="4">
        <v>0.21</v>
      </c>
      <c r="I77" s="25"/>
      <c r="J77" s="5">
        <f t="shared" si="3"/>
        <v>0</v>
      </c>
      <c r="K77" s="5">
        <f t="shared" si="4"/>
        <v>0</v>
      </c>
    </row>
    <row r="78" spans="1:11" x14ac:dyDescent="0.25">
      <c r="A78" s="7">
        <v>59</v>
      </c>
      <c r="B78" s="7" t="s">
        <v>262</v>
      </c>
      <c r="C78" s="8" t="s">
        <v>439</v>
      </c>
      <c r="D78" s="8" t="s">
        <v>280</v>
      </c>
      <c r="E78" s="9">
        <v>98</v>
      </c>
      <c r="F78" s="4">
        <v>1.4</v>
      </c>
      <c r="G78" s="4">
        <f t="shared" si="2"/>
        <v>137.19999999999999</v>
      </c>
      <c r="H78" s="4">
        <v>0.21</v>
      </c>
      <c r="I78" s="25"/>
      <c r="J78" s="5">
        <f t="shared" si="3"/>
        <v>0</v>
      </c>
      <c r="K78" s="5">
        <f t="shared" si="4"/>
        <v>0</v>
      </c>
    </row>
    <row r="79" spans="1:11" x14ac:dyDescent="0.25">
      <c r="A79" s="8">
        <v>60</v>
      </c>
      <c r="B79" s="7" t="s">
        <v>259</v>
      </c>
      <c r="C79" s="8" t="s">
        <v>440</v>
      </c>
      <c r="D79" s="8" t="s">
        <v>280</v>
      </c>
      <c r="E79" s="9">
        <v>241</v>
      </c>
      <c r="F79" s="4">
        <v>0.62</v>
      </c>
      <c r="G79" s="4">
        <f t="shared" si="2"/>
        <v>149.41999999999999</v>
      </c>
      <c r="H79" s="4">
        <v>0.21</v>
      </c>
      <c r="I79" s="25"/>
      <c r="J79" s="5">
        <f t="shared" si="3"/>
        <v>0</v>
      </c>
      <c r="K79" s="5">
        <f t="shared" si="4"/>
        <v>0</v>
      </c>
    </row>
    <row r="80" spans="1:11" x14ac:dyDescent="0.25">
      <c r="A80" s="7">
        <v>61</v>
      </c>
      <c r="B80" s="7" t="s">
        <v>260</v>
      </c>
      <c r="C80" s="8" t="s">
        <v>441</v>
      </c>
      <c r="D80" s="8" t="s">
        <v>280</v>
      </c>
      <c r="E80" s="9">
        <v>189</v>
      </c>
      <c r="F80" s="4">
        <v>1.1299999999999999</v>
      </c>
      <c r="G80" s="4">
        <f t="shared" si="2"/>
        <v>213.57</v>
      </c>
      <c r="H80" s="4">
        <v>0.21</v>
      </c>
      <c r="I80" s="25"/>
      <c r="J80" s="5">
        <f t="shared" si="3"/>
        <v>0</v>
      </c>
      <c r="K80" s="5">
        <f t="shared" si="4"/>
        <v>0</v>
      </c>
    </row>
    <row r="81" spans="1:11" x14ac:dyDescent="0.25">
      <c r="A81" s="8">
        <v>62</v>
      </c>
      <c r="B81" s="7" t="s">
        <v>442</v>
      </c>
      <c r="C81" s="8" t="s">
        <v>443</v>
      </c>
      <c r="D81" s="8" t="s">
        <v>111</v>
      </c>
      <c r="E81" s="9">
        <v>20</v>
      </c>
      <c r="F81" s="4">
        <v>56.24</v>
      </c>
      <c r="G81" s="4">
        <f t="shared" si="2"/>
        <v>1124.8</v>
      </c>
      <c r="H81" s="4">
        <v>0.21</v>
      </c>
      <c r="I81" s="25"/>
      <c r="J81" s="5">
        <f t="shared" si="3"/>
        <v>0</v>
      </c>
      <c r="K81" s="5">
        <f t="shared" si="4"/>
        <v>0</v>
      </c>
    </row>
    <row r="82" spans="1:11" x14ac:dyDescent="0.25">
      <c r="A82" s="7">
        <v>63</v>
      </c>
      <c r="B82" s="7" t="s">
        <v>444</v>
      </c>
      <c r="C82" s="8" t="s">
        <v>445</v>
      </c>
      <c r="D82" s="8" t="s">
        <v>446</v>
      </c>
      <c r="E82" s="9">
        <v>10</v>
      </c>
      <c r="F82" s="4">
        <v>58.88</v>
      </c>
      <c r="G82" s="4">
        <f t="shared" si="2"/>
        <v>588.79999999999995</v>
      </c>
      <c r="H82" s="4">
        <v>0.21</v>
      </c>
      <c r="I82" s="25"/>
      <c r="J82" s="5">
        <f t="shared" si="3"/>
        <v>0</v>
      </c>
      <c r="K82" s="5">
        <f t="shared" si="4"/>
        <v>0</v>
      </c>
    </row>
    <row r="83" spans="1:11" x14ac:dyDescent="0.25">
      <c r="A83" s="8">
        <v>64</v>
      </c>
      <c r="B83" s="7" t="s">
        <v>227</v>
      </c>
      <c r="C83" s="8" t="s">
        <v>447</v>
      </c>
      <c r="D83" s="8" t="s">
        <v>128</v>
      </c>
      <c r="E83" s="9">
        <v>278</v>
      </c>
      <c r="F83" s="4">
        <v>32.4</v>
      </c>
      <c r="G83" s="4">
        <f t="shared" si="2"/>
        <v>9007.2000000000007</v>
      </c>
      <c r="H83" s="4">
        <v>0.21</v>
      </c>
      <c r="I83" s="25"/>
      <c r="J83" s="5">
        <f t="shared" si="3"/>
        <v>0</v>
      </c>
      <c r="K83" s="5">
        <f t="shared" si="4"/>
        <v>0</v>
      </c>
    </row>
    <row r="84" spans="1:11" x14ac:dyDescent="0.25">
      <c r="A84" s="7">
        <v>65</v>
      </c>
      <c r="B84" s="7" t="s">
        <v>226</v>
      </c>
      <c r="C84" s="8" t="s">
        <v>448</v>
      </c>
      <c r="D84" s="8" t="s">
        <v>220</v>
      </c>
      <c r="E84" s="9">
        <v>99</v>
      </c>
      <c r="F84" s="4">
        <v>52.12</v>
      </c>
      <c r="G84" s="4">
        <f t="shared" si="2"/>
        <v>5159.88</v>
      </c>
      <c r="H84" s="4">
        <v>0.21</v>
      </c>
      <c r="I84" s="25"/>
      <c r="J84" s="5">
        <f t="shared" ref="J84:J115" si="5">E84*I84</f>
        <v>0</v>
      </c>
      <c r="K84" s="5">
        <f t="shared" ref="K84:K115" si="6">J84*(1+H84)</f>
        <v>0</v>
      </c>
    </row>
    <row r="85" spans="1:11" x14ac:dyDescent="0.25">
      <c r="A85" s="8">
        <v>66</v>
      </c>
      <c r="B85" s="7" t="s">
        <v>222</v>
      </c>
      <c r="C85" s="8" t="s">
        <v>449</v>
      </c>
      <c r="D85" s="8" t="s">
        <v>223</v>
      </c>
      <c r="E85" s="9">
        <v>83</v>
      </c>
      <c r="F85" s="4">
        <v>72.540000000000006</v>
      </c>
      <c r="G85" s="4">
        <f t="shared" ref="G85:G148" si="7">E85*F85</f>
        <v>6020.82</v>
      </c>
      <c r="H85" s="4">
        <v>0.21</v>
      </c>
      <c r="I85" s="25"/>
      <c r="J85" s="5">
        <f t="shared" si="5"/>
        <v>0</v>
      </c>
      <c r="K85" s="5">
        <f t="shared" si="6"/>
        <v>0</v>
      </c>
    </row>
    <row r="86" spans="1:11" x14ac:dyDescent="0.25">
      <c r="A86" s="7">
        <v>67</v>
      </c>
      <c r="B86" s="7" t="s">
        <v>221</v>
      </c>
      <c r="C86" s="8" t="s">
        <v>450</v>
      </c>
      <c r="D86" s="8" t="s">
        <v>11</v>
      </c>
      <c r="E86" s="9">
        <v>148</v>
      </c>
      <c r="F86" s="4">
        <v>67.45</v>
      </c>
      <c r="G86" s="4">
        <f t="shared" si="7"/>
        <v>9982.6</v>
      </c>
      <c r="H86" s="4">
        <v>0.21</v>
      </c>
      <c r="I86" s="25"/>
      <c r="J86" s="5">
        <f t="shared" si="5"/>
        <v>0</v>
      </c>
      <c r="K86" s="5">
        <f t="shared" si="6"/>
        <v>0</v>
      </c>
    </row>
    <row r="87" spans="1:11" x14ac:dyDescent="0.25">
      <c r="A87" s="8">
        <v>68</v>
      </c>
      <c r="B87" s="7" t="s">
        <v>240</v>
      </c>
      <c r="C87" s="8" t="s">
        <v>241</v>
      </c>
      <c r="D87" s="8" t="s">
        <v>242</v>
      </c>
      <c r="E87" s="9">
        <v>31</v>
      </c>
      <c r="F87" s="4">
        <v>44.66</v>
      </c>
      <c r="G87" s="4">
        <f t="shared" si="7"/>
        <v>1384.46</v>
      </c>
      <c r="H87" s="4">
        <v>0.21</v>
      </c>
      <c r="I87" s="25"/>
      <c r="J87" s="5">
        <f t="shared" si="5"/>
        <v>0</v>
      </c>
      <c r="K87" s="5">
        <f t="shared" si="6"/>
        <v>0</v>
      </c>
    </row>
    <row r="88" spans="1:11" x14ac:dyDescent="0.25">
      <c r="A88" s="7">
        <v>69</v>
      </c>
      <c r="B88" s="7" t="s">
        <v>137</v>
      </c>
      <c r="C88" s="8" t="s">
        <v>451</v>
      </c>
      <c r="D88" s="8" t="s">
        <v>101</v>
      </c>
      <c r="E88" s="9">
        <v>22</v>
      </c>
      <c r="F88" s="4">
        <v>10.050000000000001</v>
      </c>
      <c r="G88" s="4">
        <f t="shared" si="7"/>
        <v>221.1</v>
      </c>
      <c r="H88" s="4">
        <v>0.21</v>
      </c>
      <c r="I88" s="25"/>
      <c r="J88" s="5">
        <f t="shared" si="5"/>
        <v>0</v>
      </c>
      <c r="K88" s="5">
        <f t="shared" si="6"/>
        <v>0</v>
      </c>
    </row>
    <row r="89" spans="1:11" x14ac:dyDescent="0.25">
      <c r="A89" s="8">
        <v>70</v>
      </c>
      <c r="B89" s="7" t="s">
        <v>243</v>
      </c>
      <c r="C89" s="8" t="s">
        <v>290</v>
      </c>
      <c r="D89" s="8" t="s">
        <v>280</v>
      </c>
      <c r="E89" s="9">
        <v>212</v>
      </c>
      <c r="F89" s="4">
        <v>5.32</v>
      </c>
      <c r="G89" s="4">
        <f t="shared" si="7"/>
        <v>1127.8399999999999</v>
      </c>
      <c r="H89" s="4">
        <v>0.21</v>
      </c>
      <c r="I89" s="25"/>
      <c r="J89" s="5">
        <f t="shared" si="5"/>
        <v>0</v>
      </c>
      <c r="K89" s="5">
        <f t="shared" si="6"/>
        <v>0</v>
      </c>
    </row>
    <row r="90" spans="1:11" x14ac:dyDescent="0.25">
      <c r="A90" s="7">
        <v>71</v>
      </c>
      <c r="B90" s="7" t="s">
        <v>156</v>
      </c>
      <c r="C90" s="8" t="s">
        <v>452</v>
      </c>
      <c r="D90" s="8" t="s">
        <v>280</v>
      </c>
      <c r="E90" s="9">
        <v>133</v>
      </c>
      <c r="F90" s="4">
        <v>1.02</v>
      </c>
      <c r="G90" s="4">
        <f t="shared" si="7"/>
        <v>135.66</v>
      </c>
      <c r="H90" s="4">
        <v>0.21</v>
      </c>
      <c r="I90" s="25"/>
      <c r="J90" s="5">
        <f t="shared" si="5"/>
        <v>0</v>
      </c>
      <c r="K90" s="5">
        <f t="shared" si="6"/>
        <v>0</v>
      </c>
    </row>
    <row r="91" spans="1:11" x14ac:dyDescent="0.25">
      <c r="A91" s="8">
        <v>72</v>
      </c>
      <c r="B91" s="7" t="s">
        <v>453</v>
      </c>
      <c r="C91" s="8" t="s">
        <v>454</v>
      </c>
      <c r="D91" s="8" t="s">
        <v>455</v>
      </c>
      <c r="E91" s="9">
        <v>121</v>
      </c>
      <c r="F91" s="4">
        <v>106.45</v>
      </c>
      <c r="G91" s="4">
        <f t="shared" si="7"/>
        <v>12880.45</v>
      </c>
      <c r="H91" s="4">
        <v>0.21</v>
      </c>
      <c r="I91" s="25"/>
      <c r="J91" s="5">
        <f t="shared" si="5"/>
        <v>0</v>
      </c>
      <c r="K91" s="5">
        <f t="shared" si="6"/>
        <v>0</v>
      </c>
    </row>
    <row r="92" spans="1:11" x14ac:dyDescent="0.25">
      <c r="A92" s="7">
        <v>73</v>
      </c>
      <c r="B92" s="7" t="s">
        <v>456</v>
      </c>
      <c r="C92" s="8" t="s">
        <v>457</v>
      </c>
      <c r="D92" s="8" t="s">
        <v>280</v>
      </c>
      <c r="E92" s="9">
        <v>15</v>
      </c>
      <c r="F92" s="4">
        <v>27.23</v>
      </c>
      <c r="G92" s="4">
        <f t="shared" si="7"/>
        <v>408.45</v>
      </c>
      <c r="H92" s="4">
        <v>0.21</v>
      </c>
      <c r="I92" s="25"/>
      <c r="J92" s="5">
        <f t="shared" si="5"/>
        <v>0</v>
      </c>
      <c r="K92" s="5">
        <f t="shared" si="6"/>
        <v>0</v>
      </c>
    </row>
    <row r="93" spans="1:11" x14ac:dyDescent="0.25">
      <c r="A93" s="8">
        <v>74</v>
      </c>
      <c r="B93" s="7" t="s">
        <v>196</v>
      </c>
      <c r="C93" s="8" t="s">
        <v>458</v>
      </c>
      <c r="D93" s="8" t="s">
        <v>280</v>
      </c>
      <c r="E93" s="9">
        <v>1270</v>
      </c>
      <c r="F93" s="4">
        <v>7.05</v>
      </c>
      <c r="G93" s="4">
        <f t="shared" si="7"/>
        <v>8953.5</v>
      </c>
      <c r="H93" s="4">
        <v>0.21</v>
      </c>
      <c r="I93" s="25"/>
      <c r="J93" s="5">
        <f t="shared" si="5"/>
        <v>0</v>
      </c>
      <c r="K93" s="5">
        <f t="shared" si="6"/>
        <v>0</v>
      </c>
    </row>
    <row r="94" spans="1:11" x14ac:dyDescent="0.25">
      <c r="A94" s="7">
        <v>75</v>
      </c>
      <c r="B94" s="7" t="s">
        <v>71</v>
      </c>
      <c r="C94" s="8" t="s">
        <v>459</v>
      </c>
      <c r="D94" s="8" t="s">
        <v>19</v>
      </c>
      <c r="E94" s="9">
        <v>15</v>
      </c>
      <c r="F94" s="4">
        <v>10</v>
      </c>
      <c r="G94" s="4">
        <f t="shared" si="7"/>
        <v>150</v>
      </c>
      <c r="H94" s="4">
        <v>0.21</v>
      </c>
      <c r="I94" s="25"/>
      <c r="J94" s="5">
        <f t="shared" si="5"/>
        <v>0</v>
      </c>
      <c r="K94" s="5">
        <f t="shared" si="6"/>
        <v>0</v>
      </c>
    </row>
    <row r="95" spans="1:11" x14ac:dyDescent="0.25">
      <c r="A95" s="8">
        <v>76</v>
      </c>
      <c r="B95" s="7" t="s">
        <v>72</v>
      </c>
      <c r="C95" s="8" t="s">
        <v>460</v>
      </c>
      <c r="D95" s="8" t="s">
        <v>19</v>
      </c>
      <c r="E95" s="9">
        <v>75</v>
      </c>
      <c r="F95" s="4">
        <v>10</v>
      </c>
      <c r="G95" s="4">
        <f t="shared" si="7"/>
        <v>750</v>
      </c>
      <c r="H95" s="4">
        <v>0.21</v>
      </c>
      <c r="I95" s="25"/>
      <c r="J95" s="5">
        <f t="shared" si="5"/>
        <v>0</v>
      </c>
      <c r="K95" s="5">
        <f t="shared" si="6"/>
        <v>0</v>
      </c>
    </row>
    <row r="96" spans="1:11" x14ac:dyDescent="0.25">
      <c r="A96" s="7">
        <v>77</v>
      </c>
      <c r="B96" s="7" t="s">
        <v>73</v>
      </c>
      <c r="C96" s="8" t="s">
        <v>461</v>
      </c>
      <c r="D96" s="8" t="s">
        <v>19</v>
      </c>
      <c r="E96" s="9">
        <v>46</v>
      </c>
      <c r="F96" s="4">
        <v>10</v>
      </c>
      <c r="G96" s="4">
        <f t="shared" si="7"/>
        <v>460</v>
      </c>
      <c r="H96" s="4">
        <v>0.21</v>
      </c>
      <c r="I96" s="25"/>
      <c r="J96" s="5">
        <f t="shared" si="5"/>
        <v>0</v>
      </c>
      <c r="K96" s="5">
        <f t="shared" si="6"/>
        <v>0</v>
      </c>
    </row>
    <row r="97" spans="1:11" x14ac:dyDescent="0.25">
      <c r="A97" s="8">
        <v>78</v>
      </c>
      <c r="B97" s="7" t="s">
        <v>74</v>
      </c>
      <c r="C97" s="8" t="s">
        <v>462</v>
      </c>
      <c r="D97" s="8" t="s">
        <v>19</v>
      </c>
      <c r="E97" s="9">
        <v>31</v>
      </c>
      <c r="F97" s="4">
        <v>10</v>
      </c>
      <c r="G97" s="4">
        <f t="shared" si="7"/>
        <v>310</v>
      </c>
      <c r="H97" s="4">
        <v>0.21</v>
      </c>
      <c r="I97" s="25"/>
      <c r="J97" s="5">
        <f t="shared" si="5"/>
        <v>0</v>
      </c>
      <c r="K97" s="5">
        <f t="shared" si="6"/>
        <v>0</v>
      </c>
    </row>
    <row r="98" spans="1:11" x14ac:dyDescent="0.25">
      <c r="A98" s="7">
        <v>79</v>
      </c>
      <c r="B98" s="7" t="s">
        <v>152</v>
      </c>
      <c r="C98" s="8" t="s">
        <v>153</v>
      </c>
      <c r="D98" s="8" t="s">
        <v>280</v>
      </c>
      <c r="E98" s="9">
        <v>86</v>
      </c>
      <c r="F98" s="4">
        <v>16.84</v>
      </c>
      <c r="G98" s="4">
        <f t="shared" si="7"/>
        <v>1448.24</v>
      </c>
      <c r="H98" s="4">
        <v>0.21</v>
      </c>
      <c r="I98" s="25"/>
      <c r="J98" s="5">
        <f t="shared" si="5"/>
        <v>0</v>
      </c>
      <c r="K98" s="5">
        <f t="shared" si="6"/>
        <v>0</v>
      </c>
    </row>
    <row r="99" spans="1:11" x14ac:dyDescent="0.25">
      <c r="A99" s="8">
        <v>80</v>
      </c>
      <c r="B99" s="7" t="s">
        <v>145</v>
      </c>
      <c r="C99" s="8" t="s">
        <v>463</v>
      </c>
      <c r="D99" s="8" t="s">
        <v>19</v>
      </c>
      <c r="E99" s="9">
        <v>217</v>
      </c>
      <c r="F99" s="4">
        <v>12.33</v>
      </c>
      <c r="G99" s="4">
        <f t="shared" si="7"/>
        <v>2675.61</v>
      </c>
      <c r="H99" s="4">
        <v>0.21</v>
      </c>
      <c r="I99" s="25"/>
      <c r="J99" s="5">
        <f t="shared" si="5"/>
        <v>0</v>
      </c>
      <c r="K99" s="5">
        <f t="shared" si="6"/>
        <v>0</v>
      </c>
    </row>
    <row r="100" spans="1:11" x14ac:dyDescent="0.25">
      <c r="A100" s="7">
        <v>81</v>
      </c>
      <c r="B100" s="7" t="s">
        <v>464</v>
      </c>
      <c r="C100" s="8" t="s">
        <v>465</v>
      </c>
      <c r="D100" s="8" t="s">
        <v>19</v>
      </c>
      <c r="E100" s="9">
        <v>15</v>
      </c>
      <c r="F100" s="4">
        <v>11.34</v>
      </c>
      <c r="G100" s="4">
        <f t="shared" si="7"/>
        <v>170.1</v>
      </c>
      <c r="H100" s="4">
        <v>0.21</v>
      </c>
      <c r="I100" s="25"/>
      <c r="J100" s="5">
        <f t="shared" si="5"/>
        <v>0</v>
      </c>
      <c r="K100" s="5">
        <f t="shared" si="6"/>
        <v>0</v>
      </c>
    </row>
    <row r="101" spans="1:11" x14ac:dyDescent="0.25">
      <c r="A101" s="8">
        <v>82</v>
      </c>
      <c r="B101" s="7" t="s">
        <v>142</v>
      </c>
      <c r="C101" s="8" t="s">
        <v>466</v>
      </c>
      <c r="D101" s="8" t="s">
        <v>19</v>
      </c>
      <c r="E101" s="9">
        <v>177</v>
      </c>
      <c r="F101" s="4">
        <v>16.600000000000001</v>
      </c>
      <c r="G101" s="4">
        <f t="shared" si="7"/>
        <v>2938.2</v>
      </c>
      <c r="H101" s="4">
        <v>0.21</v>
      </c>
      <c r="I101" s="25"/>
      <c r="J101" s="5">
        <f t="shared" si="5"/>
        <v>0</v>
      </c>
      <c r="K101" s="5">
        <f t="shared" si="6"/>
        <v>0</v>
      </c>
    </row>
    <row r="102" spans="1:11" x14ac:dyDescent="0.25">
      <c r="A102" s="7">
        <v>83</v>
      </c>
      <c r="B102" s="7" t="s">
        <v>143</v>
      </c>
      <c r="C102" s="8" t="s">
        <v>467</v>
      </c>
      <c r="D102" s="8" t="s">
        <v>19</v>
      </c>
      <c r="E102" s="9">
        <v>153</v>
      </c>
      <c r="F102" s="4">
        <v>22</v>
      </c>
      <c r="G102" s="4">
        <f t="shared" si="7"/>
        <v>3366</v>
      </c>
      <c r="H102" s="4">
        <v>0.21</v>
      </c>
      <c r="I102" s="25"/>
      <c r="J102" s="5">
        <f t="shared" si="5"/>
        <v>0</v>
      </c>
      <c r="K102" s="5">
        <f t="shared" si="6"/>
        <v>0</v>
      </c>
    </row>
    <row r="103" spans="1:11" x14ac:dyDescent="0.25">
      <c r="A103" s="8">
        <v>84</v>
      </c>
      <c r="B103" s="7" t="s">
        <v>144</v>
      </c>
      <c r="C103" s="8" t="s">
        <v>468</v>
      </c>
      <c r="D103" s="8" t="s">
        <v>19</v>
      </c>
      <c r="E103" s="9">
        <v>217</v>
      </c>
      <c r="F103" s="4">
        <v>10.8</v>
      </c>
      <c r="G103" s="4">
        <f t="shared" si="7"/>
        <v>2343.6</v>
      </c>
      <c r="H103" s="4">
        <v>0.21</v>
      </c>
      <c r="I103" s="25"/>
      <c r="J103" s="5">
        <f t="shared" si="5"/>
        <v>0</v>
      </c>
      <c r="K103" s="5">
        <f t="shared" si="6"/>
        <v>0</v>
      </c>
    </row>
    <row r="104" spans="1:11" x14ac:dyDescent="0.25">
      <c r="A104" s="7">
        <v>85</v>
      </c>
      <c r="B104" s="7" t="s">
        <v>469</v>
      </c>
      <c r="C104" s="8" t="s">
        <v>25</v>
      </c>
      <c r="D104" s="8" t="s">
        <v>19</v>
      </c>
      <c r="E104" s="9">
        <v>51</v>
      </c>
      <c r="F104" s="4">
        <v>33.75</v>
      </c>
      <c r="G104" s="4">
        <f t="shared" si="7"/>
        <v>1721.25</v>
      </c>
      <c r="H104" s="4">
        <v>0.21</v>
      </c>
      <c r="I104" s="25"/>
      <c r="J104" s="5">
        <f t="shared" si="5"/>
        <v>0</v>
      </c>
      <c r="K104" s="5">
        <f t="shared" si="6"/>
        <v>0</v>
      </c>
    </row>
    <row r="105" spans="1:11" x14ac:dyDescent="0.25">
      <c r="A105" s="8">
        <v>86</v>
      </c>
      <c r="B105" s="7" t="s">
        <v>24</v>
      </c>
      <c r="C105" s="8" t="s">
        <v>470</v>
      </c>
      <c r="D105" s="8" t="s">
        <v>19</v>
      </c>
      <c r="E105" s="9">
        <v>13</v>
      </c>
      <c r="F105" s="4">
        <v>50</v>
      </c>
      <c r="G105" s="4">
        <f t="shared" si="7"/>
        <v>650</v>
      </c>
      <c r="H105" s="4">
        <v>0.21</v>
      </c>
      <c r="I105" s="25"/>
      <c r="J105" s="5">
        <f t="shared" si="5"/>
        <v>0</v>
      </c>
      <c r="K105" s="5">
        <f t="shared" si="6"/>
        <v>0</v>
      </c>
    </row>
    <row r="106" spans="1:11" x14ac:dyDescent="0.25">
      <c r="A106" s="7">
        <v>87</v>
      </c>
      <c r="B106" s="7" t="s">
        <v>132</v>
      </c>
      <c r="C106" s="8" t="s">
        <v>133</v>
      </c>
      <c r="D106" s="8" t="s">
        <v>19</v>
      </c>
      <c r="E106" s="9">
        <v>10</v>
      </c>
      <c r="F106" s="4">
        <v>30</v>
      </c>
      <c r="G106" s="4">
        <f t="shared" si="7"/>
        <v>300</v>
      </c>
      <c r="H106" s="4">
        <v>0.21</v>
      </c>
      <c r="I106" s="25"/>
      <c r="J106" s="5">
        <f t="shared" si="5"/>
        <v>0</v>
      </c>
      <c r="K106" s="5">
        <f t="shared" si="6"/>
        <v>0</v>
      </c>
    </row>
    <row r="107" spans="1:11" x14ac:dyDescent="0.25">
      <c r="A107" s="8">
        <v>88</v>
      </c>
      <c r="B107" s="7" t="s">
        <v>147</v>
      </c>
      <c r="C107" s="8" t="s">
        <v>471</v>
      </c>
      <c r="D107" s="8" t="s">
        <v>128</v>
      </c>
      <c r="E107" s="9">
        <v>4</v>
      </c>
      <c r="F107" s="4">
        <v>46.86</v>
      </c>
      <c r="G107" s="4">
        <f t="shared" si="7"/>
        <v>187.44</v>
      </c>
      <c r="H107" s="4">
        <v>0.21</v>
      </c>
      <c r="I107" s="25"/>
      <c r="J107" s="5">
        <f t="shared" si="5"/>
        <v>0</v>
      </c>
      <c r="K107" s="5">
        <f t="shared" si="6"/>
        <v>0</v>
      </c>
    </row>
    <row r="108" spans="1:11" x14ac:dyDescent="0.25">
      <c r="A108" s="7">
        <v>89</v>
      </c>
      <c r="B108" s="7" t="s">
        <v>472</v>
      </c>
      <c r="C108" s="8" t="s">
        <v>473</v>
      </c>
      <c r="D108" s="8" t="s">
        <v>19</v>
      </c>
      <c r="E108" s="9">
        <v>2</v>
      </c>
      <c r="F108" s="4">
        <v>391.67</v>
      </c>
      <c r="G108" s="4">
        <f t="shared" si="7"/>
        <v>783.34</v>
      </c>
      <c r="H108" s="4">
        <v>0.21</v>
      </c>
      <c r="I108" s="25"/>
      <c r="J108" s="5">
        <f t="shared" si="5"/>
        <v>0</v>
      </c>
      <c r="K108" s="5">
        <f t="shared" si="6"/>
        <v>0</v>
      </c>
    </row>
    <row r="109" spans="1:11" x14ac:dyDescent="0.25">
      <c r="A109" s="8">
        <v>90</v>
      </c>
      <c r="B109" s="7" t="s">
        <v>138</v>
      </c>
      <c r="C109" s="8" t="s">
        <v>474</v>
      </c>
      <c r="D109" s="8" t="s">
        <v>130</v>
      </c>
      <c r="E109" s="9">
        <v>926</v>
      </c>
      <c r="F109" s="4">
        <v>21.34</v>
      </c>
      <c r="G109" s="4">
        <f t="shared" si="7"/>
        <v>19760.84</v>
      </c>
      <c r="H109" s="4">
        <v>0.21</v>
      </c>
      <c r="I109" s="25"/>
      <c r="J109" s="5">
        <f t="shared" si="5"/>
        <v>0</v>
      </c>
      <c r="K109" s="5">
        <f t="shared" si="6"/>
        <v>0</v>
      </c>
    </row>
    <row r="110" spans="1:11" x14ac:dyDescent="0.25">
      <c r="A110" s="7">
        <v>91</v>
      </c>
      <c r="B110" s="7" t="s">
        <v>256</v>
      </c>
      <c r="C110" s="8" t="s">
        <v>475</v>
      </c>
      <c r="D110" s="8" t="s">
        <v>51</v>
      </c>
      <c r="E110" s="9">
        <v>66</v>
      </c>
      <c r="F110" s="4">
        <v>3.95</v>
      </c>
      <c r="G110" s="4">
        <f t="shared" si="7"/>
        <v>260.7</v>
      </c>
      <c r="H110" s="4">
        <v>0.21</v>
      </c>
      <c r="I110" s="25"/>
      <c r="J110" s="5">
        <f t="shared" si="5"/>
        <v>0</v>
      </c>
      <c r="K110" s="5">
        <f t="shared" si="6"/>
        <v>0</v>
      </c>
    </row>
    <row r="111" spans="1:11" x14ac:dyDescent="0.25">
      <c r="A111" s="8">
        <v>92</v>
      </c>
      <c r="B111" s="7" t="s">
        <v>275</v>
      </c>
      <c r="C111" s="8" t="s">
        <v>276</v>
      </c>
      <c r="D111" s="8" t="s">
        <v>19</v>
      </c>
      <c r="E111" s="9">
        <v>19</v>
      </c>
      <c r="F111" s="4">
        <v>26.21</v>
      </c>
      <c r="G111" s="4">
        <f t="shared" si="7"/>
        <v>497.99</v>
      </c>
      <c r="H111" s="4">
        <v>0.21</v>
      </c>
      <c r="I111" s="25"/>
      <c r="J111" s="5">
        <f t="shared" si="5"/>
        <v>0</v>
      </c>
      <c r="K111" s="5">
        <f t="shared" si="6"/>
        <v>0</v>
      </c>
    </row>
    <row r="112" spans="1:11" x14ac:dyDescent="0.25">
      <c r="A112" s="7">
        <v>93</v>
      </c>
      <c r="B112" s="7" t="s">
        <v>476</v>
      </c>
      <c r="C112" s="8" t="s">
        <v>477</v>
      </c>
      <c r="D112" s="8" t="s">
        <v>51</v>
      </c>
      <c r="E112" s="9">
        <v>5</v>
      </c>
      <c r="F112" s="4">
        <v>218.28</v>
      </c>
      <c r="G112" s="4">
        <f t="shared" si="7"/>
        <v>1091.4000000000001</v>
      </c>
      <c r="H112" s="4">
        <v>0.21</v>
      </c>
      <c r="I112" s="25"/>
      <c r="J112" s="5">
        <f t="shared" si="5"/>
        <v>0</v>
      </c>
      <c r="K112" s="5">
        <f t="shared" si="6"/>
        <v>0</v>
      </c>
    </row>
    <row r="113" spans="1:11" x14ac:dyDescent="0.25">
      <c r="A113" s="8">
        <v>94</v>
      </c>
      <c r="B113" s="7" t="s">
        <v>478</v>
      </c>
      <c r="C113" s="8" t="s">
        <v>479</v>
      </c>
      <c r="D113" s="8" t="s">
        <v>15</v>
      </c>
      <c r="E113" s="9">
        <v>29</v>
      </c>
      <c r="F113" s="4">
        <v>55</v>
      </c>
      <c r="G113" s="4">
        <f t="shared" si="7"/>
        <v>1595</v>
      </c>
      <c r="H113" s="4">
        <v>0.21</v>
      </c>
      <c r="I113" s="25"/>
      <c r="J113" s="5">
        <f t="shared" si="5"/>
        <v>0</v>
      </c>
      <c r="K113" s="5">
        <f t="shared" si="6"/>
        <v>0</v>
      </c>
    </row>
    <row r="114" spans="1:11" x14ac:dyDescent="0.25">
      <c r="A114" s="7">
        <v>95</v>
      </c>
      <c r="B114" s="7" t="s">
        <v>480</v>
      </c>
      <c r="C114" s="8" t="s">
        <v>481</v>
      </c>
      <c r="D114" s="8" t="s">
        <v>51</v>
      </c>
      <c r="E114" s="9">
        <v>1</v>
      </c>
      <c r="F114" s="4">
        <v>366.53</v>
      </c>
      <c r="G114" s="4">
        <f t="shared" si="7"/>
        <v>366.53</v>
      </c>
      <c r="H114" s="4">
        <v>0.21</v>
      </c>
      <c r="I114" s="25"/>
      <c r="J114" s="5">
        <f t="shared" si="5"/>
        <v>0</v>
      </c>
      <c r="K114" s="5">
        <f t="shared" si="6"/>
        <v>0</v>
      </c>
    </row>
    <row r="115" spans="1:11" x14ac:dyDescent="0.25">
      <c r="A115" s="8">
        <v>96</v>
      </c>
      <c r="B115" s="7" t="s">
        <v>482</v>
      </c>
      <c r="C115" s="8" t="s">
        <v>483</v>
      </c>
      <c r="D115" s="8" t="s">
        <v>158</v>
      </c>
      <c r="E115" s="9">
        <v>1</v>
      </c>
      <c r="F115" s="4">
        <v>394.88</v>
      </c>
      <c r="G115" s="4">
        <f t="shared" si="7"/>
        <v>394.88</v>
      </c>
      <c r="H115" s="4">
        <v>0.21</v>
      </c>
      <c r="I115" s="25"/>
      <c r="J115" s="5">
        <f t="shared" si="5"/>
        <v>0</v>
      </c>
      <c r="K115" s="5">
        <f t="shared" si="6"/>
        <v>0</v>
      </c>
    </row>
    <row r="116" spans="1:11" x14ac:dyDescent="0.25">
      <c r="A116" s="7">
        <v>97</v>
      </c>
      <c r="B116" s="7" t="s">
        <v>484</v>
      </c>
      <c r="C116" s="8" t="s">
        <v>485</v>
      </c>
      <c r="D116" s="8" t="s">
        <v>51</v>
      </c>
      <c r="E116" s="9">
        <v>9</v>
      </c>
      <c r="F116" s="4">
        <v>253.33</v>
      </c>
      <c r="G116" s="4">
        <f t="shared" si="7"/>
        <v>2279.9699999999998</v>
      </c>
      <c r="H116" s="4">
        <v>0.21</v>
      </c>
      <c r="I116" s="25"/>
      <c r="J116" s="5">
        <f t="shared" ref="J116:J147" si="8">E116*I116</f>
        <v>0</v>
      </c>
      <c r="K116" s="5">
        <f t="shared" ref="K116:K147" si="9">J116*(1+H116)</f>
        <v>0</v>
      </c>
    </row>
    <row r="117" spans="1:11" x14ac:dyDescent="0.25">
      <c r="A117" s="8">
        <v>98</v>
      </c>
      <c r="B117" s="7" t="s">
        <v>486</v>
      </c>
      <c r="C117" s="8" t="s">
        <v>487</v>
      </c>
      <c r="D117" s="8" t="s">
        <v>280</v>
      </c>
      <c r="E117" s="9">
        <v>65</v>
      </c>
      <c r="F117" s="4">
        <v>3.55</v>
      </c>
      <c r="G117" s="4">
        <f t="shared" si="7"/>
        <v>230.75</v>
      </c>
      <c r="H117" s="4">
        <v>0.21</v>
      </c>
      <c r="I117" s="25"/>
      <c r="J117" s="5">
        <f t="shared" si="8"/>
        <v>0</v>
      </c>
      <c r="K117" s="5">
        <f t="shared" si="9"/>
        <v>0</v>
      </c>
    </row>
    <row r="118" spans="1:11" x14ac:dyDescent="0.25">
      <c r="A118" s="7">
        <v>99</v>
      </c>
      <c r="B118" s="7" t="s">
        <v>269</v>
      </c>
      <c r="C118" s="8" t="s">
        <v>270</v>
      </c>
      <c r="D118" s="8" t="s">
        <v>280</v>
      </c>
      <c r="E118" s="9">
        <v>64</v>
      </c>
      <c r="F118" s="4">
        <v>14.46</v>
      </c>
      <c r="G118" s="4">
        <f t="shared" si="7"/>
        <v>925.44</v>
      </c>
      <c r="H118" s="4">
        <v>0.21</v>
      </c>
      <c r="I118" s="25"/>
      <c r="J118" s="5">
        <f t="shared" si="8"/>
        <v>0</v>
      </c>
      <c r="K118" s="5">
        <f t="shared" si="9"/>
        <v>0</v>
      </c>
    </row>
    <row r="119" spans="1:11" x14ac:dyDescent="0.25">
      <c r="A119" s="8">
        <v>100</v>
      </c>
      <c r="B119" s="7" t="s">
        <v>267</v>
      </c>
      <c r="C119" s="8" t="s">
        <v>268</v>
      </c>
      <c r="D119" s="8" t="s">
        <v>280</v>
      </c>
      <c r="E119" s="9">
        <v>114</v>
      </c>
      <c r="F119" s="4">
        <v>14.46</v>
      </c>
      <c r="G119" s="4">
        <f t="shared" si="7"/>
        <v>1648.44</v>
      </c>
      <c r="H119" s="4">
        <v>0.21</v>
      </c>
      <c r="I119" s="25"/>
      <c r="J119" s="5">
        <f t="shared" si="8"/>
        <v>0</v>
      </c>
      <c r="K119" s="5">
        <f t="shared" si="9"/>
        <v>0</v>
      </c>
    </row>
    <row r="120" spans="1:11" x14ac:dyDescent="0.25">
      <c r="A120" s="7">
        <v>101</v>
      </c>
      <c r="B120" s="7" t="s">
        <v>277</v>
      </c>
      <c r="C120" s="8" t="s">
        <v>278</v>
      </c>
      <c r="D120" s="8" t="s">
        <v>280</v>
      </c>
      <c r="E120" s="9">
        <v>191</v>
      </c>
      <c r="F120" s="4">
        <v>14.46</v>
      </c>
      <c r="G120" s="4">
        <f t="shared" si="7"/>
        <v>2761.86</v>
      </c>
      <c r="H120" s="4">
        <v>0.21</v>
      </c>
      <c r="I120" s="25"/>
      <c r="J120" s="5">
        <f t="shared" si="8"/>
        <v>0</v>
      </c>
      <c r="K120" s="5">
        <f t="shared" si="9"/>
        <v>0</v>
      </c>
    </row>
    <row r="121" spans="1:11" x14ac:dyDescent="0.25">
      <c r="A121" s="8">
        <v>102</v>
      </c>
      <c r="B121" s="7" t="s">
        <v>229</v>
      </c>
      <c r="C121" s="8" t="s">
        <v>230</v>
      </c>
      <c r="D121" s="8" t="s">
        <v>280</v>
      </c>
      <c r="E121" s="9">
        <v>148</v>
      </c>
      <c r="F121" s="4">
        <v>14.46</v>
      </c>
      <c r="G121" s="4">
        <f t="shared" si="7"/>
        <v>2140.08</v>
      </c>
      <c r="H121" s="4">
        <v>0.21</v>
      </c>
      <c r="I121" s="25"/>
      <c r="J121" s="5">
        <f t="shared" si="8"/>
        <v>0</v>
      </c>
      <c r="K121" s="5">
        <f t="shared" si="9"/>
        <v>0</v>
      </c>
    </row>
    <row r="122" spans="1:11" x14ac:dyDescent="0.25">
      <c r="A122" s="7">
        <v>103</v>
      </c>
      <c r="B122" s="7" t="s">
        <v>488</v>
      </c>
      <c r="C122" s="8" t="s">
        <v>489</v>
      </c>
      <c r="D122" s="8" t="s">
        <v>280</v>
      </c>
      <c r="E122" s="9">
        <v>18</v>
      </c>
      <c r="F122" s="4">
        <v>75.67</v>
      </c>
      <c r="G122" s="4">
        <f t="shared" si="7"/>
        <v>1362.06</v>
      </c>
      <c r="H122" s="4">
        <v>0.21</v>
      </c>
      <c r="I122" s="25"/>
      <c r="J122" s="5">
        <f t="shared" si="8"/>
        <v>0</v>
      </c>
      <c r="K122" s="5">
        <f t="shared" si="9"/>
        <v>0</v>
      </c>
    </row>
    <row r="123" spans="1:11" x14ac:dyDescent="0.25">
      <c r="A123" s="8">
        <v>104</v>
      </c>
      <c r="B123" s="7" t="s">
        <v>490</v>
      </c>
      <c r="C123" s="8" t="s">
        <v>491</v>
      </c>
      <c r="D123" s="8" t="s">
        <v>280</v>
      </c>
      <c r="E123" s="9">
        <v>2</v>
      </c>
      <c r="F123" s="4">
        <v>108</v>
      </c>
      <c r="G123" s="4">
        <f t="shared" si="7"/>
        <v>216</v>
      </c>
      <c r="H123" s="4">
        <v>0.21</v>
      </c>
      <c r="I123" s="25"/>
      <c r="J123" s="5">
        <f t="shared" si="8"/>
        <v>0</v>
      </c>
      <c r="K123" s="5">
        <f t="shared" si="9"/>
        <v>0</v>
      </c>
    </row>
    <row r="124" spans="1:11" x14ac:dyDescent="0.25">
      <c r="A124" s="7">
        <v>105</v>
      </c>
      <c r="B124" s="7" t="s">
        <v>279</v>
      </c>
      <c r="C124" s="8" t="s">
        <v>728</v>
      </c>
      <c r="D124" s="8" t="s">
        <v>280</v>
      </c>
      <c r="E124" s="9">
        <v>6</v>
      </c>
      <c r="F124" s="4">
        <v>122.5</v>
      </c>
      <c r="G124" s="4">
        <f t="shared" si="7"/>
        <v>735</v>
      </c>
      <c r="H124" s="4">
        <v>0.21</v>
      </c>
      <c r="I124" s="25"/>
      <c r="J124" s="5">
        <f t="shared" si="8"/>
        <v>0</v>
      </c>
      <c r="K124" s="5">
        <f t="shared" si="9"/>
        <v>0</v>
      </c>
    </row>
    <row r="125" spans="1:11" x14ac:dyDescent="0.25">
      <c r="A125" s="8">
        <v>106</v>
      </c>
      <c r="B125" s="7" t="s">
        <v>244</v>
      </c>
      <c r="C125" s="8" t="s">
        <v>245</v>
      </c>
      <c r="D125" s="8" t="s">
        <v>280</v>
      </c>
      <c r="E125" s="9">
        <v>1426</v>
      </c>
      <c r="F125" s="4">
        <v>9.65</v>
      </c>
      <c r="G125" s="4">
        <f t="shared" si="7"/>
        <v>13760.9</v>
      </c>
      <c r="H125" s="4">
        <v>0.21</v>
      </c>
      <c r="I125" s="25"/>
      <c r="J125" s="5">
        <f t="shared" si="8"/>
        <v>0</v>
      </c>
      <c r="K125" s="5">
        <f t="shared" si="9"/>
        <v>0</v>
      </c>
    </row>
    <row r="126" spans="1:11" x14ac:dyDescent="0.25">
      <c r="A126" s="7">
        <v>107</v>
      </c>
      <c r="B126" s="7" t="s">
        <v>75</v>
      </c>
      <c r="C126" s="8" t="s">
        <v>492</v>
      </c>
      <c r="D126" s="8" t="s">
        <v>280</v>
      </c>
      <c r="E126" s="9">
        <v>91</v>
      </c>
      <c r="F126" s="4">
        <v>2.4700000000000002</v>
      </c>
      <c r="G126" s="4">
        <f t="shared" si="7"/>
        <v>224.77</v>
      </c>
      <c r="H126" s="4">
        <v>0.21</v>
      </c>
      <c r="I126" s="25"/>
      <c r="J126" s="5">
        <f t="shared" si="8"/>
        <v>0</v>
      </c>
      <c r="K126" s="5">
        <f t="shared" si="9"/>
        <v>0</v>
      </c>
    </row>
    <row r="127" spans="1:11" x14ac:dyDescent="0.25">
      <c r="A127" s="8">
        <v>108</v>
      </c>
      <c r="B127" s="7" t="s">
        <v>286</v>
      </c>
      <c r="C127" s="8" t="s">
        <v>493</v>
      </c>
      <c r="D127" s="8" t="s">
        <v>280</v>
      </c>
      <c r="E127" s="9">
        <v>629</v>
      </c>
      <c r="F127" s="4">
        <v>2.85</v>
      </c>
      <c r="G127" s="4">
        <f t="shared" si="7"/>
        <v>1792.65</v>
      </c>
      <c r="H127" s="4">
        <v>0.21</v>
      </c>
      <c r="I127" s="25"/>
      <c r="J127" s="5">
        <f t="shared" si="8"/>
        <v>0</v>
      </c>
      <c r="K127" s="5">
        <f t="shared" si="9"/>
        <v>0</v>
      </c>
    </row>
    <row r="128" spans="1:11" x14ac:dyDescent="0.25">
      <c r="A128" s="7">
        <v>109</v>
      </c>
      <c r="B128" s="7" t="s">
        <v>76</v>
      </c>
      <c r="C128" s="8" t="s">
        <v>494</v>
      </c>
      <c r="D128" s="8" t="s">
        <v>280</v>
      </c>
      <c r="E128" s="9">
        <v>803</v>
      </c>
      <c r="F128" s="4">
        <v>2.58</v>
      </c>
      <c r="G128" s="4">
        <f t="shared" si="7"/>
        <v>2071.7399999999998</v>
      </c>
      <c r="H128" s="4">
        <v>0.21</v>
      </c>
      <c r="I128" s="25"/>
      <c r="J128" s="5">
        <f t="shared" si="8"/>
        <v>0</v>
      </c>
      <c r="K128" s="5">
        <f t="shared" si="9"/>
        <v>0</v>
      </c>
    </row>
    <row r="129" spans="1:11" x14ac:dyDescent="0.25">
      <c r="A129" s="8">
        <v>110</v>
      </c>
      <c r="B129" s="7" t="s">
        <v>77</v>
      </c>
      <c r="C129" s="8" t="s">
        <v>495</v>
      </c>
      <c r="D129" s="8" t="s">
        <v>280</v>
      </c>
      <c r="E129" s="9">
        <v>39</v>
      </c>
      <c r="F129" s="4">
        <v>4.46</v>
      </c>
      <c r="G129" s="4">
        <f t="shared" si="7"/>
        <v>173.94</v>
      </c>
      <c r="H129" s="4">
        <v>0.21</v>
      </c>
      <c r="I129" s="25"/>
      <c r="J129" s="5">
        <f t="shared" si="8"/>
        <v>0</v>
      </c>
      <c r="K129" s="5">
        <f t="shared" si="9"/>
        <v>0</v>
      </c>
    </row>
    <row r="130" spans="1:11" x14ac:dyDescent="0.25">
      <c r="A130" s="7">
        <v>111</v>
      </c>
      <c r="B130" s="7" t="s">
        <v>78</v>
      </c>
      <c r="C130" s="8" t="s">
        <v>496</v>
      </c>
      <c r="D130" s="8" t="s">
        <v>280</v>
      </c>
      <c r="E130" s="9">
        <v>43</v>
      </c>
      <c r="F130" s="4">
        <v>3.67</v>
      </c>
      <c r="G130" s="4">
        <f t="shared" si="7"/>
        <v>157.81</v>
      </c>
      <c r="H130" s="4">
        <v>0.21</v>
      </c>
      <c r="I130" s="25"/>
      <c r="J130" s="5">
        <f t="shared" si="8"/>
        <v>0</v>
      </c>
      <c r="K130" s="5">
        <f t="shared" si="9"/>
        <v>0</v>
      </c>
    </row>
    <row r="131" spans="1:11" x14ac:dyDescent="0.25">
      <c r="A131" s="8">
        <v>112</v>
      </c>
      <c r="B131" s="7" t="s">
        <v>79</v>
      </c>
      <c r="C131" s="8" t="s">
        <v>497</v>
      </c>
      <c r="D131" s="8" t="s">
        <v>280</v>
      </c>
      <c r="E131" s="9">
        <v>71</v>
      </c>
      <c r="F131" s="4">
        <v>2.48</v>
      </c>
      <c r="G131" s="4">
        <f t="shared" si="7"/>
        <v>176.08</v>
      </c>
      <c r="H131" s="4">
        <v>0.21</v>
      </c>
      <c r="I131" s="25"/>
      <c r="J131" s="5">
        <f t="shared" si="8"/>
        <v>0</v>
      </c>
      <c r="K131" s="5">
        <f t="shared" si="9"/>
        <v>0</v>
      </c>
    </row>
    <row r="132" spans="1:11" x14ac:dyDescent="0.25">
      <c r="A132" s="7">
        <v>113</v>
      </c>
      <c r="B132" s="7" t="s">
        <v>498</v>
      </c>
      <c r="C132" s="8" t="s">
        <v>499</v>
      </c>
      <c r="D132" s="8" t="s">
        <v>280</v>
      </c>
      <c r="E132" s="9">
        <v>6</v>
      </c>
      <c r="F132" s="4">
        <v>54</v>
      </c>
      <c r="G132" s="4">
        <f t="shared" si="7"/>
        <v>324</v>
      </c>
      <c r="H132" s="4">
        <v>0.21</v>
      </c>
      <c r="I132" s="25"/>
      <c r="J132" s="5">
        <f t="shared" si="8"/>
        <v>0</v>
      </c>
      <c r="K132" s="5">
        <f t="shared" si="9"/>
        <v>0</v>
      </c>
    </row>
    <row r="133" spans="1:11" x14ac:dyDescent="0.25">
      <c r="A133" s="8">
        <v>114</v>
      </c>
      <c r="B133" s="7" t="s">
        <v>500</v>
      </c>
      <c r="C133" s="8" t="s">
        <v>501</v>
      </c>
      <c r="D133" s="8" t="s">
        <v>280</v>
      </c>
      <c r="E133" s="9">
        <v>16</v>
      </c>
      <c r="F133" s="4">
        <v>18.12</v>
      </c>
      <c r="G133" s="4">
        <f t="shared" si="7"/>
        <v>289.92</v>
      </c>
      <c r="H133" s="4">
        <v>0.21</v>
      </c>
      <c r="I133" s="25"/>
      <c r="J133" s="5">
        <f t="shared" si="8"/>
        <v>0</v>
      </c>
      <c r="K133" s="5">
        <f t="shared" si="9"/>
        <v>0</v>
      </c>
    </row>
    <row r="134" spans="1:11" x14ac:dyDescent="0.25">
      <c r="A134" s="7">
        <v>115</v>
      </c>
      <c r="B134" s="7" t="s">
        <v>287</v>
      </c>
      <c r="C134" s="8" t="s">
        <v>502</v>
      </c>
      <c r="D134" s="8" t="s">
        <v>280</v>
      </c>
      <c r="E134" s="9">
        <v>413</v>
      </c>
      <c r="F134" s="4">
        <v>5.95</v>
      </c>
      <c r="G134" s="4">
        <f t="shared" si="7"/>
        <v>2457.35</v>
      </c>
      <c r="H134" s="4">
        <v>0.21</v>
      </c>
      <c r="I134" s="25"/>
      <c r="J134" s="5">
        <f t="shared" si="8"/>
        <v>0</v>
      </c>
      <c r="K134" s="5">
        <f t="shared" si="9"/>
        <v>0</v>
      </c>
    </row>
    <row r="135" spans="1:11" x14ac:dyDescent="0.25">
      <c r="A135" s="8">
        <v>116</v>
      </c>
      <c r="B135" s="7" t="s">
        <v>246</v>
      </c>
      <c r="C135" s="8" t="s">
        <v>503</v>
      </c>
      <c r="D135" s="8" t="s">
        <v>280</v>
      </c>
      <c r="E135" s="9">
        <v>65</v>
      </c>
      <c r="F135" s="4">
        <v>6.53</v>
      </c>
      <c r="G135" s="4">
        <f t="shared" si="7"/>
        <v>424.45</v>
      </c>
      <c r="H135" s="4">
        <v>0.21</v>
      </c>
      <c r="I135" s="25"/>
      <c r="J135" s="5">
        <f t="shared" si="8"/>
        <v>0</v>
      </c>
      <c r="K135" s="5">
        <f t="shared" si="9"/>
        <v>0</v>
      </c>
    </row>
    <row r="136" spans="1:11" x14ac:dyDescent="0.25">
      <c r="A136" s="7">
        <v>117</v>
      </c>
      <c r="B136" s="7" t="s">
        <v>504</v>
      </c>
      <c r="C136" s="8" t="s">
        <v>505</v>
      </c>
      <c r="D136" s="8" t="s">
        <v>280</v>
      </c>
      <c r="E136" s="9">
        <v>915</v>
      </c>
      <c r="F136" s="4">
        <v>7.05</v>
      </c>
      <c r="G136" s="4">
        <f t="shared" si="7"/>
        <v>6450.75</v>
      </c>
      <c r="H136" s="4">
        <v>0.21</v>
      </c>
      <c r="I136" s="25"/>
      <c r="J136" s="5">
        <f t="shared" si="8"/>
        <v>0</v>
      </c>
      <c r="K136" s="5">
        <f t="shared" si="9"/>
        <v>0</v>
      </c>
    </row>
    <row r="137" spans="1:11" x14ac:dyDescent="0.25">
      <c r="A137" s="8">
        <v>118</v>
      </c>
      <c r="B137" s="7" t="s">
        <v>506</v>
      </c>
      <c r="C137" s="8" t="s">
        <v>507</v>
      </c>
      <c r="D137" s="8" t="s">
        <v>508</v>
      </c>
      <c r="E137" s="9">
        <v>5</v>
      </c>
      <c r="F137" s="4">
        <v>144.68</v>
      </c>
      <c r="G137" s="4">
        <f t="shared" si="7"/>
        <v>723.4</v>
      </c>
      <c r="H137" s="4">
        <v>0.21</v>
      </c>
      <c r="I137" s="25"/>
      <c r="J137" s="5">
        <f t="shared" si="8"/>
        <v>0</v>
      </c>
      <c r="K137" s="5">
        <f t="shared" si="9"/>
        <v>0</v>
      </c>
    </row>
    <row r="138" spans="1:11" x14ac:dyDescent="0.25">
      <c r="A138" s="7">
        <v>119</v>
      </c>
      <c r="B138" s="7" t="s">
        <v>509</v>
      </c>
      <c r="C138" s="8" t="s">
        <v>510</v>
      </c>
      <c r="D138" s="8" t="s">
        <v>51</v>
      </c>
      <c r="E138" s="9">
        <v>59</v>
      </c>
      <c r="F138" s="4">
        <v>30</v>
      </c>
      <c r="G138" s="4">
        <f t="shared" si="7"/>
        <v>1770</v>
      </c>
      <c r="H138" s="4">
        <v>0.21</v>
      </c>
      <c r="I138" s="25"/>
      <c r="J138" s="5">
        <f t="shared" si="8"/>
        <v>0</v>
      </c>
      <c r="K138" s="5">
        <f t="shared" si="9"/>
        <v>0</v>
      </c>
    </row>
    <row r="139" spans="1:11" x14ac:dyDescent="0.25">
      <c r="A139" s="8">
        <v>120</v>
      </c>
      <c r="B139" s="7" t="s">
        <v>247</v>
      </c>
      <c r="C139" s="8" t="s">
        <v>511</v>
      </c>
      <c r="D139" s="8" t="s">
        <v>51</v>
      </c>
      <c r="E139" s="9">
        <v>502</v>
      </c>
      <c r="F139" s="4">
        <v>12.17</v>
      </c>
      <c r="G139" s="4">
        <f t="shared" si="7"/>
        <v>6109.34</v>
      </c>
      <c r="H139" s="4">
        <v>0.21</v>
      </c>
      <c r="I139" s="25"/>
      <c r="J139" s="5">
        <f t="shared" si="8"/>
        <v>0</v>
      </c>
      <c r="K139" s="5">
        <f t="shared" si="9"/>
        <v>0</v>
      </c>
    </row>
    <row r="140" spans="1:11" x14ac:dyDescent="0.25">
      <c r="A140" s="7">
        <v>121</v>
      </c>
      <c r="B140" s="7" t="s">
        <v>50</v>
      </c>
      <c r="C140" s="8" t="s">
        <v>512</v>
      </c>
      <c r="D140" s="8" t="s">
        <v>51</v>
      </c>
      <c r="E140" s="9">
        <v>7</v>
      </c>
      <c r="F140" s="4">
        <v>226.78</v>
      </c>
      <c r="G140" s="4">
        <f t="shared" si="7"/>
        <v>1587.46</v>
      </c>
      <c r="H140" s="4">
        <v>0.21</v>
      </c>
      <c r="I140" s="25"/>
      <c r="J140" s="5">
        <f t="shared" si="8"/>
        <v>0</v>
      </c>
      <c r="K140" s="5">
        <f t="shared" si="9"/>
        <v>0</v>
      </c>
    </row>
    <row r="141" spans="1:11" x14ac:dyDescent="0.25">
      <c r="A141" s="8">
        <v>122</v>
      </c>
      <c r="B141" s="7" t="s">
        <v>83</v>
      </c>
      <c r="C141" s="8" t="s">
        <v>513</v>
      </c>
      <c r="D141" s="8" t="s">
        <v>31</v>
      </c>
      <c r="E141" s="9">
        <v>4</v>
      </c>
      <c r="F141" s="4">
        <v>267.3</v>
      </c>
      <c r="G141" s="4">
        <f t="shared" si="7"/>
        <v>1069.2</v>
      </c>
      <c r="H141" s="4">
        <v>0.21</v>
      </c>
      <c r="I141" s="25"/>
      <c r="J141" s="5">
        <f t="shared" si="8"/>
        <v>0</v>
      </c>
      <c r="K141" s="5">
        <f t="shared" si="9"/>
        <v>0</v>
      </c>
    </row>
    <row r="142" spans="1:11" x14ac:dyDescent="0.25">
      <c r="A142" s="7">
        <v>123</v>
      </c>
      <c r="B142" s="7" t="s">
        <v>6</v>
      </c>
      <c r="C142" s="8" t="s">
        <v>514</v>
      </c>
      <c r="D142" s="8" t="s">
        <v>107</v>
      </c>
      <c r="E142" s="9">
        <v>8</v>
      </c>
      <c r="F142" s="4">
        <v>141.75</v>
      </c>
      <c r="G142" s="4">
        <f t="shared" si="7"/>
        <v>1134</v>
      </c>
      <c r="H142" s="4">
        <v>0.21</v>
      </c>
      <c r="I142" s="25"/>
      <c r="J142" s="5">
        <f t="shared" si="8"/>
        <v>0</v>
      </c>
      <c r="K142" s="5">
        <f t="shared" si="9"/>
        <v>0</v>
      </c>
    </row>
    <row r="143" spans="1:11" x14ac:dyDescent="0.25">
      <c r="A143" s="8">
        <v>124</v>
      </c>
      <c r="B143" s="7" t="s">
        <v>32</v>
      </c>
      <c r="C143" s="8" t="s">
        <v>515</v>
      </c>
      <c r="D143" s="8" t="s">
        <v>96</v>
      </c>
      <c r="E143" s="9">
        <v>5</v>
      </c>
      <c r="F143" s="4">
        <v>452.25</v>
      </c>
      <c r="G143" s="4">
        <f t="shared" si="7"/>
        <v>2261.25</v>
      </c>
      <c r="H143" s="4">
        <v>0.21</v>
      </c>
      <c r="I143" s="25"/>
      <c r="J143" s="5">
        <f t="shared" si="8"/>
        <v>0</v>
      </c>
      <c r="K143" s="5">
        <f t="shared" si="9"/>
        <v>0</v>
      </c>
    </row>
    <row r="144" spans="1:11" x14ac:dyDescent="0.25">
      <c r="A144" s="7">
        <v>125</v>
      </c>
      <c r="B144" s="7" t="s">
        <v>7</v>
      </c>
      <c r="C144" s="8" t="s">
        <v>8</v>
      </c>
      <c r="D144" s="8" t="s">
        <v>121</v>
      </c>
      <c r="E144" s="9">
        <v>6</v>
      </c>
      <c r="F144" s="4">
        <v>99.23</v>
      </c>
      <c r="G144" s="4">
        <f t="shared" si="7"/>
        <v>595.38</v>
      </c>
      <c r="H144" s="4">
        <v>0.21</v>
      </c>
      <c r="I144" s="25"/>
      <c r="J144" s="5">
        <f t="shared" si="8"/>
        <v>0</v>
      </c>
      <c r="K144" s="5">
        <f t="shared" si="9"/>
        <v>0</v>
      </c>
    </row>
    <row r="145" spans="1:11" x14ac:dyDescent="0.25">
      <c r="A145" s="8">
        <v>126</v>
      </c>
      <c r="B145" s="7" t="s">
        <v>266</v>
      </c>
      <c r="C145" s="8" t="s">
        <v>516</v>
      </c>
      <c r="D145" s="8" t="s">
        <v>280</v>
      </c>
      <c r="E145" s="9">
        <v>10</v>
      </c>
      <c r="F145" s="4">
        <v>17.399999999999999</v>
      </c>
      <c r="G145" s="4">
        <f t="shared" si="7"/>
        <v>174</v>
      </c>
      <c r="H145" s="4">
        <v>0.21</v>
      </c>
      <c r="I145" s="25"/>
      <c r="J145" s="5">
        <f t="shared" si="8"/>
        <v>0</v>
      </c>
      <c r="K145" s="5">
        <f t="shared" si="9"/>
        <v>0</v>
      </c>
    </row>
    <row r="146" spans="1:11" x14ac:dyDescent="0.25">
      <c r="A146" s="7">
        <v>127</v>
      </c>
      <c r="B146" s="7" t="s">
        <v>263</v>
      </c>
      <c r="C146" s="8" t="s">
        <v>517</v>
      </c>
      <c r="D146" s="8" t="s">
        <v>280</v>
      </c>
      <c r="E146" s="9">
        <v>26</v>
      </c>
      <c r="F146" s="4">
        <v>18.649999999999999</v>
      </c>
      <c r="G146" s="4">
        <f t="shared" si="7"/>
        <v>484.9</v>
      </c>
      <c r="H146" s="4">
        <v>0.21</v>
      </c>
      <c r="I146" s="25"/>
      <c r="J146" s="5">
        <f t="shared" si="8"/>
        <v>0</v>
      </c>
      <c r="K146" s="5">
        <f t="shared" si="9"/>
        <v>0</v>
      </c>
    </row>
    <row r="147" spans="1:11" x14ac:dyDescent="0.25">
      <c r="A147" s="8">
        <v>128</v>
      </c>
      <c r="B147" s="7" t="s">
        <v>265</v>
      </c>
      <c r="C147" s="8" t="s">
        <v>518</v>
      </c>
      <c r="D147" s="8" t="s">
        <v>280</v>
      </c>
      <c r="E147" s="9">
        <v>22</v>
      </c>
      <c r="F147" s="4">
        <v>20.37</v>
      </c>
      <c r="G147" s="4">
        <f t="shared" si="7"/>
        <v>448.14</v>
      </c>
      <c r="H147" s="4">
        <v>0.21</v>
      </c>
      <c r="I147" s="25"/>
      <c r="J147" s="5">
        <f t="shared" si="8"/>
        <v>0</v>
      </c>
      <c r="K147" s="5">
        <f t="shared" si="9"/>
        <v>0</v>
      </c>
    </row>
    <row r="148" spans="1:11" x14ac:dyDescent="0.25">
      <c r="A148" s="7">
        <v>129</v>
      </c>
      <c r="B148" s="7" t="s">
        <v>65</v>
      </c>
      <c r="C148" s="8" t="s">
        <v>66</v>
      </c>
      <c r="D148" s="8" t="s">
        <v>11</v>
      </c>
      <c r="E148" s="9">
        <v>85</v>
      </c>
      <c r="F148" s="4">
        <v>45.58</v>
      </c>
      <c r="G148" s="4">
        <f t="shared" si="7"/>
        <v>3874.3</v>
      </c>
      <c r="H148" s="4">
        <v>0.21</v>
      </c>
      <c r="I148" s="25"/>
      <c r="J148" s="5">
        <f t="shared" ref="J148:J179" si="10">E148*I148</f>
        <v>0</v>
      </c>
      <c r="K148" s="5">
        <f t="shared" ref="K148:K179" si="11">J148*(1+H148)</f>
        <v>0</v>
      </c>
    </row>
    <row r="149" spans="1:11" x14ac:dyDescent="0.25">
      <c r="A149" s="8">
        <v>130</v>
      </c>
      <c r="B149" s="7" t="s">
        <v>519</v>
      </c>
      <c r="C149" s="8" t="s">
        <v>520</v>
      </c>
      <c r="D149" s="8" t="s">
        <v>280</v>
      </c>
      <c r="E149" s="9">
        <v>5</v>
      </c>
      <c r="F149" s="4">
        <v>24.12</v>
      </c>
      <c r="G149" s="4">
        <f t="shared" ref="G149:G187" si="12">E149*F149</f>
        <v>120.6</v>
      </c>
      <c r="H149" s="4">
        <v>0.21</v>
      </c>
      <c r="I149" s="25"/>
      <c r="J149" s="5">
        <f t="shared" si="10"/>
        <v>0</v>
      </c>
      <c r="K149" s="5">
        <f t="shared" si="11"/>
        <v>0</v>
      </c>
    </row>
    <row r="150" spans="1:11" x14ac:dyDescent="0.25">
      <c r="A150" s="7">
        <v>131</v>
      </c>
      <c r="B150" s="7" t="s">
        <v>521</v>
      </c>
      <c r="C150" s="8" t="s">
        <v>522</v>
      </c>
      <c r="D150" s="8" t="s">
        <v>280</v>
      </c>
      <c r="E150" s="9">
        <v>9</v>
      </c>
      <c r="F150" s="4">
        <v>23.47</v>
      </c>
      <c r="G150" s="4">
        <f t="shared" si="12"/>
        <v>211.23</v>
      </c>
      <c r="H150" s="4">
        <v>0.21</v>
      </c>
      <c r="I150" s="25"/>
      <c r="J150" s="5">
        <f t="shared" si="10"/>
        <v>0</v>
      </c>
      <c r="K150" s="5">
        <f t="shared" si="11"/>
        <v>0</v>
      </c>
    </row>
    <row r="151" spans="1:11" x14ac:dyDescent="0.25">
      <c r="A151" s="8">
        <v>132</v>
      </c>
      <c r="B151" s="7" t="s">
        <v>81</v>
      </c>
      <c r="C151" s="8" t="s">
        <v>523</v>
      </c>
      <c r="D151" s="8" t="s">
        <v>280</v>
      </c>
      <c r="E151" s="9">
        <v>543</v>
      </c>
      <c r="F151" s="4">
        <v>3.1</v>
      </c>
      <c r="G151" s="4">
        <f t="shared" si="12"/>
        <v>1683.3</v>
      </c>
      <c r="H151" s="4">
        <v>0.21</v>
      </c>
      <c r="I151" s="25"/>
      <c r="J151" s="5">
        <f t="shared" si="10"/>
        <v>0</v>
      </c>
      <c r="K151" s="5">
        <f t="shared" si="11"/>
        <v>0</v>
      </c>
    </row>
    <row r="152" spans="1:11" x14ac:dyDescent="0.25">
      <c r="A152" s="7">
        <v>133</v>
      </c>
      <c r="B152" s="7" t="s">
        <v>524</v>
      </c>
      <c r="C152" s="8" t="s">
        <v>525</v>
      </c>
      <c r="D152" s="8" t="s">
        <v>280</v>
      </c>
      <c r="E152" s="9">
        <v>30</v>
      </c>
      <c r="F152" s="4">
        <v>5.76</v>
      </c>
      <c r="G152" s="4">
        <f t="shared" si="12"/>
        <v>172.8</v>
      </c>
      <c r="H152" s="4">
        <v>0.21</v>
      </c>
      <c r="I152" s="25"/>
      <c r="J152" s="5">
        <f t="shared" si="10"/>
        <v>0</v>
      </c>
      <c r="K152" s="5">
        <f t="shared" si="11"/>
        <v>0</v>
      </c>
    </row>
    <row r="153" spans="1:11" x14ac:dyDescent="0.25">
      <c r="A153" s="8">
        <v>134</v>
      </c>
      <c r="B153" s="7" t="s">
        <v>82</v>
      </c>
      <c r="C153" s="8" t="s">
        <v>526</v>
      </c>
      <c r="D153" s="8" t="s">
        <v>280</v>
      </c>
      <c r="E153" s="9">
        <v>582</v>
      </c>
      <c r="F153" s="4">
        <v>2.15</v>
      </c>
      <c r="G153" s="4">
        <f t="shared" si="12"/>
        <v>1251.3</v>
      </c>
      <c r="H153" s="4">
        <v>0.21</v>
      </c>
      <c r="I153" s="25"/>
      <c r="J153" s="5">
        <f t="shared" si="10"/>
        <v>0</v>
      </c>
      <c r="K153" s="5">
        <f t="shared" si="11"/>
        <v>0</v>
      </c>
    </row>
    <row r="154" spans="1:11" x14ac:dyDescent="0.25">
      <c r="A154" s="7">
        <v>135</v>
      </c>
      <c r="B154" s="7" t="s">
        <v>248</v>
      </c>
      <c r="C154" s="8" t="s">
        <v>249</v>
      </c>
      <c r="D154" s="8" t="s">
        <v>19</v>
      </c>
      <c r="E154" s="9">
        <v>27</v>
      </c>
      <c r="F154" s="4">
        <v>36.369999999999997</v>
      </c>
      <c r="G154" s="4">
        <f t="shared" si="12"/>
        <v>981.99</v>
      </c>
      <c r="H154" s="4">
        <v>0.21</v>
      </c>
      <c r="I154" s="25"/>
      <c r="J154" s="5">
        <f t="shared" si="10"/>
        <v>0</v>
      </c>
      <c r="K154" s="5">
        <f t="shared" si="11"/>
        <v>0</v>
      </c>
    </row>
    <row r="155" spans="1:11" x14ac:dyDescent="0.25">
      <c r="A155" s="8">
        <v>136</v>
      </c>
      <c r="B155" s="7" t="s">
        <v>527</v>
      </c>
      <c r="C155" s="8" t="s">
        <v>567</v>
      </c>
      <c r="D155" s="8" t="s">
        <v>11</v>
      </c>
      <c r="E155" s="9">
        <v>8</v>
      </c>
      <c r="F155" s="4">
        <v>21.94</v>
      </c>
      <c r="G155" s="4">
        <f t="shared" si="12"/>
        <v>175.52</v>
      </c>
      <c r="H155" s="4">
        <v>0.21</v>
      </c>
      <c r="I155" s="25"/>
      <c r="J155" s="5">
        <f t="shared" si="10"/>
        <v>0</v>
      </c>
      <c r="K155" s="5">
        <f t="shared" si="11"/>
        <v>0</v>
      </c>
    </row>
    <row r="156" spans="1:11" x14ac:dyDescent="0.25">
      <c r="A156" s="7">
        <v>137</v>
      </c>
      <c r="B156" s="7" t="s">
        <v>167</v>
      </c>
      <c r="C156" s="8" t="s">
        <v>168</v>
      </c>
      <c r="D156" s="8" t="s">
        <v>107</v>
      </c>
      <c r="E156" s="9">
        <v>37</v>
      </c>
      <c r="F156" s="4">
        <v>5.16</v>
      </c>
      <c r="G156" s="4">
        <f t="shared" si="12"/>
        <v>190.92</v>
      </c>
      <c r="H156" s="4">
        <v>0.21</v>
      </c>
      <c r="I156" s="25"/>
      <c r="J156" s="5">
        <f t="shared" si="10"/>
        <v>0</v>
      </c>
      <c r="K156" s="5">
        <f t="shared" si="11"/>
        <v>0</v>
      </c>
    </row>
    <row r="157" spans="1:11" x14ac:dyDescent="0.25">
      <c r="A157" s="8">
        <v>138</v>
      </c>
      <c r="B157" s="7" t="s">
        <v>2</v>
      </c>
      <c r="C157" s="8" t="s">
        <v>528</v>
      </c>
      <c r="D157" s="8" t="s">
        <v>280</v>
      </c>
      <c r="E157" s="9">
        <v>356</v>
      </c>
      <c r="F157" s="4">
        <v>0.79</v>
      </c>
      <c r="G157" s="4">
        <f t="shared" si="12"/>
        <v>281.24</v>
      </c>
      <c r="H157" s="4">
        <v>0.21</v>
      </c>
      <c r="I157" s="25"/>
      <c r="J157" s="5">
        <f t="shared" si="10"/>
        <v>0</v>
      </c>
      <c r="K157" s="5">
        <f t="shared" si="11"/>
        <v>0</v>
      </c>
    </row>
    <row r="158" spans="1:11" x14ac:dyDescent="0.25">
      <c r="A158" s="7">
        <v>139</v>
      </c>
      <c r="B158" s="7" t="s">
        <v>27</v>
      </c>
      <c r="C158" s="8" t="s">
        <v>529</v>
      </c>
      <c r="D158" s="8" t="s">
        <v>280</v>
      </c>
      <c r="E158" s="9">
        <v>237</v>
      </c>
      <c r="F158" s="4">
        <v>0.76</v>
      </c>
      <c r="G158" s="4">
        <f t="shared" si="12"/>
        <v>180.12</v>
      </c>
      <c r="H158" s="4">
        <v>0.21</v>
      </c>
      <c r="I158" s="25"/>
      <c r="J158" s="5">
        <f t="shared" si="10"/>
        <v>0</v>
      </c>
      <c r="K158" s="5">
        <f t="shared" si="11"/>
        <v>0</v>
      </c>
    </row>
    <row r="159" spans="1:11" x14ac:dyDescent="0.25">
      <c r="A159" s="8">
        <v>140</v>
      </c>
      <c r="B159" s="7" t="s">
        <v>28</v>
      </c>
      <c r="C159" s="8" t="s">
        <v>530</v>
      </c>
      <c r="D159" s="8" t="s">
        <v>280</v>
      </c>
      <c r="E159" s="9">
        <v>125</v>
      </c>
      <c r="F159" s="4">
        <v>0.76</v>
      </c>
      <c r="G159" s="4">
        <f t="shared" si="12"/>
        <v>95</v>
      </c>
      <c r="H159" s="4">
        <v>0.21</v>
      </c>
      <c r="I159" s="25"/>
      <c r="J159" s="5">
        <f t="shared" si="10"/>
        <v>0</v>
      </c>
      <c r="K159" s="5">
        <f t="shared" si="11"/>
        <v>0</v>
      </c>
    </row>
    <row r="160" spans="1:11" x14ac:dyDescent="0.25">
      <c r="A160" s="7">
        <v>141</v>
      </c>
      <c r="B160" s="7" t="s">
        <v>531</v>
      </c>
      <c r="C160" s="8" t="s">
        <v>532</v>
      </c>
      <c r="D160" s="8" t="s">
        <v>280</v>
      </c>
      <c r="E160" s="9">
        <v>3</v>
      </c>
      <c r="F160" s="4">
        <v>62.01</v>
      </c>
      <c r="G160" s="4">
        <f t="shared" si="12"/>
        <v>186.03</v>
      </c>
      <c r="H160" s="4">
        <v>0.21</v>
      </c>
      <c r="I160" s="25"/>
      <c r="J160" s="5">
        <f t="shared" si="10"/>
        <v>0</v>
      </c>
      <c r="K160" s="5">
        <f t="shared" si="11"/>
        <v>0</v>
      </c>
    </row>
    <row r="161" spans="1:11" x14ac:dyDescent="0.25">
      <c r="A161" s="8">
        <v>142</v>
      </c>
      <c r="B161" s="7" t="s">
        <v>154</v>
      </c>
      <c r="C161" s="8" t="s">
        <v>155</v>
      </c>
      <c r="D161" s="8" t="s">
        <v>280</v>
      </c>
      <c r="E161" s="9">
        <v>179</v>
      </c>
      <c r="F161" s="4">
        <v>5.87</v>
      </c>
      <c r="G161" s="4">
        <f t="shared" si="12"/>
        <v>1050.73</v>
      </c>
      <c r="H161" s="4">
        <v>0.21</v>
      </c>
      <c r="I161" s="25"/>
      <c r="J161" s="5">
        <f t="shared" si="10"/>
        <v>0</v>
      </c>
      <c r="K161" s="5">
        <f t="shared" si="11"/>
        <v>0</v>
      </c>
    </row>
    <row r="162" spans="1:11" x14ac:dyDescent="0.25">
      <c r="A162" s="7">
        <v>143</v>
      </c>
      <c r="B162" s="7" t="s">
        <v>252</v>
      </c>
      <c r="C162" s="8" t="s">
        <v>253</v>
      </c>
      <c r="D162" s="8" t="s">
        <v>280</v>
      </c>
      <c r="E162" s="9">
        <v>1062</v>
      </c>
      <c r="F162" s="4">
        <v>3.47</v>
      </c>
      <c r="G162" s="4">
        <f t="shared" si="12"/>
        <v>3685.14</v>
      </c>
      <c r="H162" s="4">
        <v>0.21</v>
      </c>
      <c r="I162" s="25"/>
      <c r="J162" s="5">
        <f t="shared" si="10"/>
        <v>0</v>
      </c>
      <c r="K162" s="5">
        <f t="shared" si="11"/>
        <v>0</v>
      </c>
    </row>
    <row r="163" spans="1:11" x14ac:dyDescent="0.25">
      <c r="A163" s="8">
        <v>144</v>
      </c>
      <c r="B163" s="7" t="s">
        <v>250</v>
      </c>
      <c r="C163" s="8" t="s">
        <v>251</v>
      </c>
      <c r="D163" s="8" t="s">
        <v>280</v>
      </c>
      <c r="E163" s="9">
        <v>1445</v>
      </c>
      <c r="F163" s="4">
        <v>2.31</v>
      </c>
      <c r="G163" s="4">
        <f t="shared" si="12"/>
        <v>3337.95</v>
      </c>
      <c r="H163" s="4">
        <v>0.21</v>
      </c>
      <c r="I163" s="25"/>
      <c r="J163" s="5">
        <f t="shared" si="10"/>
        <v>0</v>
      </c>
      <c r="K163" s="5">
        <f t="shared" si="11"/>
        <v>0</v>
      </c>
    </row>
    <row r="164" spans="1:11" x14ac:dyDescent="0.25">
      <c r="A164" s="7">
        <v>145</v>
      </c>
      <c r="B164" s="7" t="s">
        <v>207</v>
      </c>
      <c r="C164" s="8" t="s">
        <v>208</v>
      </c>
      <c r="D164" s="8" t="s">
        <v>280</v>
      </c>
      <c r="E164" s="9">
        <v>1163</v>
      </c>
      <c r="F164" s="4">
        <v>1.03</v>
      </c>
      <c r="G164" s="4">
        <f t="shared" si="12"/>
        <v>1197.8900000000001</v>
      </c>
      <c r="H164" s="4">
        <v>0.21</v>
      </c>
      <c r="I164" s="25"/>
      <c r="J164" s="5">
        <f t="shared" si="10"/>
        <v>0</v>
      </c>
      <c r="K164" s="5">
        <f t="shared" si="11"/>
        <v>0</v>
      </c>
    </row>
    <row r="165" spans="1:11" x14ac:dyDescent="0.25">
      <c r="A165" s="8">
        <v>146</v>
      </c>
      <c r="B165" s="7" t="s">
        <v>211</v>
      </c>
      <c r="C165" s="8" t="s">
        <v>212</v>
      </c>
      <c r="D165" s="8" t="s">
        <v>280</v>
      </c>
      <c r="E165" s="9">
        <v>3565</v>
      </c>
      <c r="F165" s="4">
        <v>0.84</v>
      </c>
      <c r="G165" s="4">
        <f t="shared" si="12"/>
        <v>2994.6</v>
      </c>
      <c r="H165" s="4">
        <v>0.21</v>
      </c>
      <c r="I165" s="25"/>
      <c r="J165" s="5">
        <f t="shared" si="10"/>
        <v>0</v>
      </c>
      <c r="K165" s="5">
        <f t="shared" si="11"/>
        <v>0</v>
      </c>
    </row>
    <row r="166" spans="1:11" x14ac:dyDescent="0.25">
      <c r="A166" s="7">
        <v>147</v>
      </c>
      <c r="B166" s="7" t="s">
        <v>209</v>
      </c>
      <c r="C166" s="8" t="s">
        <v>210</v>
      </c>
      <c r="D166" s="8" t="s">
        <v>280</v>
      </c>
      <c r="E166" s="9">
        <v>2145</v>
      </c>
      <c r="F166" s="4">
        <v>0.94</v>
      </c>
      <c r="G166" s="4">
        <f t="shared" si="12"/>
        <v>2016.3</v>
      </c>
      <c r="H166" s="4">
        <v>0.21</v>
      </c>
      <c r="I166" s="25"/>
      <c r="J166" s="5">
        <f t="shared" si="10"/>
        <v>0</v>
      </c>
      <c r="K166" s="5">
        <f t="shared" si="11"/>
        <v>0</v>
      </c>
    </row>
    <row r="167" spans="1:11" x14ac:dyDescent="0.25">
      <c r="A167" s="8">
        <v>148</v>
      </c>
      <c r="B167" s="7" t="s">
        <v>204</v>
      </c>
      <c r="C167" s="8" t="s">
        <v>533</v>
      </c>
      <c r="D167" s="8" t="s">
        <v>280</v>
      </c>
      <c r="E167" s="9">
        <v>641</v>
      </c>
      <c r="F167" s="4">
        <v>3.05</v>
      </c>
      <c r="G167" s="4">
        <f t="shared" si="12"/>
        <v>1955.05</v>
      </c>
      <c r="H167" s="4">
        <v>0.21</v>
      </c>
      <c r="I167" s="25"/>
      <c r="J167" s="5">
        <f t="shared" si="10"/>
        <v>0</v>
      </c>
      <c r="K167" s="5">
        <f t="shared" si="11"/>
        <v>0</v>
      </c>
    </row>
    <row r="168" spans="1:11" x14ac:dyDescent="0.25">
      <c r="A168" s="7">
        <v>149</v>
      </c>
      <c r="B168" s="7" t="s">
        <v>171</v>
      </c>
      <c r="C168" s="8" t="s">
        <v>172</v>
      </c>
      <c r="D168" s="8" t="s">
        <v>280</v>
      </c>
      <c r="E168" s="9">
        <v>530</v>
      </c>
      <c r="F168" s="4">
        <v>2.12</v>
      </c>
      <c r="G168" s="4">
        <f t="shared" si="12"/>
        <v>1123.5999999999999</v>
      </c>
      <c r="H168" s="4">
        <v>0.21</v>
      </c>
      <c r="I168" s="25"/>
      <c r="J168" s="5">
        <f t="shared" si="10"/>
        <v>0</v>
      </c>
      <c r="K168" s="5">
        <f t="shared" si="11"/>
        <v>0</v>
      </c>
    </row>
    <row r="169" spans="1:11" x14ac:dyDescent="0.25">
      <c r="A169" s="8">
        <v>150</v>
      </c>
      <c r="B169" s="7" t="s">
        <v>175</v>
      </c>
      <c r="C169" s="8" t="s">
        <v>534</v>
      </c>
      <c r="D169" s="8" t="s">
        <v>280</v>
      </c>
      <c r="E169" s="9">
        <v>325</v>
      </c>
      <c r="F169" s="4">
        <v>3.43</v>
      </c>
      <c r="G169" s="4">
        <f t="shared" si="12"/>
        <v>1114.75</v>
      </c>
      <c r="H169" s="4">
        <v>0.21</v>
      </c>
      <c r="I169" s="25"/>
      <c r="J169" s="5">
        <f t="shared" si="10"/>
        <v>0</v>
      </c>
      <c r="K169" s="5">
        <f t="shared" si="11"/>
        <v>0</v>
      </c>
    </row>
    <row r="170" spans="1:11" x14ac:dyDescent="0.25">
      <c r="A170" s="7">
        <v>151</v>
      </c>
      <c r="B170" s="7" t="s">
        <v>173</v>
      </c>
      <c r="C170" s="8" t="s">
        <v>174</v>
      </c>
      <c r="D170" s="8" t="s">
        <v>280</v>
      </c>
      <c r="E170" s="9">
        <v>498</v>
      </c>
      <c r="F170" s="4">
        <v>2.7</v>
      </c>
      <c r="G170" s="4">
        <f t="shared" si="12"/>
        <v>1344.6</v>
      </c>
      <c r="H170" s="4">
        <v>0.21</v>
      </c>
      <c r="I170" s="25"/>
      <c r="J170" s="5">
        <f t="shared" si="10"/>
        <v>0</v>
      </c>
      <c r="K170" s="5">
        <f t="shared" si="11"/>
        <v>0</v>
      </c>
    </row>
    <row r="171" spans="1:11" x14ac:dyDescent="0.25">
      <c r="A171" s="8">
        <v>152</v>
      </c>
      <c r="B171" s="7" t="s">
        <v>535</v>
      </c>
      <c r="C171" s="8" t="s">
        <v>536</v>
      </c>
      <c r="D171" s="8" t="s">
        <v>280</v>
      </c>
      <c r="E171" s="9">
        <v>910</v>
      </c>
      <c r="F171" s="4">
        <v>2.9</v>
      </c>
      <c r="G171" s="4">
        <f t="shared" si="12"/>
        <v>2639</v>
      </c>
      <c r="H171" s="4">
        <v>0.21</v>
      </c>
      <c r="I171" s="25"/>
      <c r="J171" s="5">
        <f t="shared" si="10"/>
        <v>0</v>
      </c>
      <c r="K171" s="5">
        <f t="shared" si="11"/>
        <v>0</v>
      </c>
    </row>
    <row r="172" spans="1:11" x14ac:dyDescent="0.25">
      <c r="A172" s="7">
        <v>153</v>
      </c>
      <c r="B172" s="7" t="s">
        <v>169</v>
      </c>
      <c r="C172" s="8" t="s">
        <v>170</v>
      </c>
      <c r="D172" s="8" t="s">
        <v>280</v>
      </c>
      <c r="E172" s="9">
        <v>5460</v>
      </c>
      <c r="F172" s="4">
        <v>0.76</v>
      </c>
      <c r="G172" s="4">
        <f t="shared" si="12"/>
        <v>4149.6000000000004</v>
      </c>
      <c r="H172" s="4">
        <v>0.21</v>
      </c>
      <c r="I172" s="25"/>
      <c r="J172" s="5">
        <f t="shared" si="10"/>
        <v>0</v>
      </c>
      <c r="K172" s="5">
        <f t="shared" si="11"/>
        <v>0</v>
      </c>
    </row>
    <row r="173" spans="1:11" x14ac:dyDescent="0.25">
      <c r="A173" s="8">
        <v>154</v>
      </c>
      <c r="B173" s="7" t="s">
        <v>217</v>
      </c>
      <c r="C173" s="8" t="s">
        <v>218</v>
      </c>
      <c r="D173" s="8" t="s">
        <v>280</v>
      </c>
      <c r="E173" s="9">
        <v>1517</v>
      </c>
      <c r="F173" s="4">
        <v>0.23</v>
      </c>
      <c r="G173" s="4">
        <f t="shared" si="12"/>
        <v>348.91</v>
      </c>
      <c r="H173" s="4">
        <v>0.21</v>
      </c>
      <c r="I173" s="25"/>
      <c r="J173" s="5">
        <f t="shared" si="10"/>
        <v>0</v>
      </c>
      <c r="K173" s="5">
        <f t="shared" si="11"/>
        <v>0</v>
      </c>
    </row>
    <row r="174" spans="1:11" x14ac:dyDescent="0.25">
      <c r="A174" s="7">
        <v>155</v>
      </c>
      <c r="B174" s="7" t="s">
        <v>537</v>
      </c>
      <c r="C174" s="8" t="s">
        <v>538</v>
      </c>
      <c r="D174" s="8" t="s">
        <v>280</v>
      </c>
      <c r="E174" s="9">
        <v>109</v>
      </c>
      <c r="F174" s="4">
        <v>8.25</v>
      </c>
      <c r="G174" s="4">
        <f t="shared" si="12"/>
        <v>899.25</v>
      </c>
      <c r="H174" s="4">
        <v>0.21</v>
      </c>
      <c r="I174" s="25"/>
      <c r="J174" s="5">
        <f t="shared" si="10"/>
        <v>0</v>
      </c>
      <c r="K174" s="5">
        <f t="shared" si="11"/>
        <v>0</v>
      </c>
    </row>
    <row r="175" spans="1:11" x14ac:dyDescent="0.25">
      <c r="A175" s="8">
        <v>156</v>
      </c>
      <c r="B175" s="7" t="s">
        <v>539</v>
      </c>
      <c r="C175" s="8" t="s">
        <v>540</v>
      </c>
      <c r="D175" s="8" t="s">
        <v>280</v>
      </c>
      <c r="E175" s="9">
        <v>245</v>
      </c>
      <c r="F175" s="4">
        <v>11.66</v>
      </c>
      <c r="G175" s="4">
        <f t="shared" si="12"/>
        <v>2856.7</v>
      </c>
      <c r="H175" s="4">
        <v>0.21</v>
      </c>
      <c r="I175" s="25"/>
      <c r="J175" s="5">
        <f t="shared" si="10"/>
        <v>0</v>
      </c>
      <c r="K175" s="5">
        <f t="shared" si="11"/>
        <v>0</v>
      </c>
    </row>
    <row r="176" spans="1:11" x14ac:dyDescent="0.25">
      <c r="A176" s="7">
        <v>157</v>
      </c>
      <c r="B176" s="7" t="s">
        <v>176</v>
      </c>
      <c r="C176" s="8" t="s">
        <v>177</v>
      </c>
      <c r="D176" s="8" t="s">
        <v>280</v>
      </c>
      <c r="E176" s="9">
        <v>364</v>
      </c>
      <c r="F176" s="4">
        <v>0.33</v>
      </c>
      <c r="G176" s="4">
        <f t="shared" si="12"/>
        <v>120.12</v>
      </c>
      <c r="H176" s="4">
        <v>0.21</v>
      </c>
      <c r="I176" s="25"/>
      <c r="J176" s="5">
        <f t="shared" si="10"/>
        <v>0</v>
      </c>
      <c r="K176" s="5">
        <f t="shared" si="11"/>
        <v>0</v>
      </c>
    </row>
    <row r="177" spans="1:11" x14ac:dyDescent="0.25">
      <c r="A177" s="8">
        <v>158</v>
      </c>
      <c r="B177" s="7" t="s">
        <v>178</v>
      </c>
      <c r="C177" s="8" t="s">
        <v>541</v>
      </c>
      <c r="D177" s="8" t="s">
        <v>280</v>
      </c>
      <c r="E177" s="9">
        <v>6569</v>
      </c>
      <c r="F177" s="4">
        <v>0.4</v>
      </c>
      <c r="G177" s="4">
        <f t="shared" si="12"/>
        <v>2627.6</v>
      </c>
      <c r="H177" s="4">
        <v>0.21</v>
      </c>
      <c r="I177" s="25"/>
      <c r="J177" s="5">
        <f t="shared" si="10"/>
        <v>0</v>
      </c>
      <c r="K177" s="5">
        <f t="shared" si="11"/>
        <v>0</v>
      </c>
    </row>
    <row r="178" spans="1:11" x14ac:dyDescent="0.25">
      <c r="A178" s="7">
        <v>159</v>
      </c>
      <c r="B178" s="7" t="s">
        <v>180</v>
      </c>
      <c r="C178" s="8" t="s">
        <v>542</v>
      </c>
      <c r="D178" s="8" t="s">
        <v>280</v>
      </c>
      <c r="E178" s="9">
        <v>5027</v>
      </c>
      <c r="F178" s="4">
        <v>0.56000000000000005</v>
      </c>
      <c r="G178" s="4">
        <f t="shared" si="12"/>
        <v>2815.12</v>
      </c>
      <c r="H178" s="4">
        <v>0.21</v>
      </c>
      <c r="I178" s="25"/>
      <c r="J178" s="5">
        <f t="shared" si="10"/>
        <v>0</v>
      </c>
      <c r="K178" s="5">
        <f t="shared" si="11"/>
        <v>0</v>
      </c>
    </row>
    <row r="179" spans="1:11" x14ac:dyDescent="0.25">
      <c r="A179" s="8">
        <v>160</v>
      </c>
      <c r="B179" s="7" t="s">
        <v>179</v>
      </c>
      <c r="C179" s="8" t="s">
        <v>543</v>
      </c>
      <c r="D179" s="8" t="s">
        <v>280</v>
      </c>
      <c r="E179" s="9">
        <v>2138</v>
      </c>
      <c r="F179" s="4">
        <v>0.31</v>
      </c>
      <c r="G179" s="4">
        <f t="shared" si="12"/>
        <v>662.78</v>
      </c>
      <c r="H179" s="4">
        <v>0.21</v>
      </c>
      <c r="I179" s="25"/>
      <c r="J179" s="5">
        <f t="shared" si="10"/>
        <v>0</v>
      </c>
      <c r="K179" s="5">
        <f t="shared" si="11"/>
        <v>0</v>
      </c>
    </row>
    <row r="180" spans="1:11" x14ac:dyDescent="0.25">
      <c r="A180" s="7">
        <v>161</v>
      </c>
      <c r="B180" s="7" t="s">
        <v>201</v>
      </c>
      <c r="C180" s="8" t="s">
        <v>544</v>
      </c>
      <c r="D180" s="8" t="s">
        <v>182</v>
      </c>
      <c r="E180" s="9">
        <v>382</v>
      </c>
      <c r="F180" s="4">
        <v>0.94</v>
      </c>
      <c r="G180" s="4">
        <f t="shared" si="12"/>
        <v>359.08</v>
      </c>
      <c r="H180" s="4">
        <v>0.21</v>
      </c>
      <c r="I180" s="25"/>
      <c r="J180" s="5">
        <f t="shared" ref="J180:J201" si="13">E180*I180</f>
        <v>0</v>
      </c>
      <c r="K180" s="5">
        <f t="shared" ref="K180:K201" si="14">J180*(1+H180)</f>
        <v>0</v>
      </c>
    </row>
    <row r="181" spans="1:11" x14ac:dyDescent="0.25">
      <c r="A181" s="8">
        <v>162</v>
      </c>
      <c r="B181" s="7" t="s">
        <v>181</v>
      </c>
      <c r="C181" s="8" t="s">
        <v>545</v>
      </c>
      <c r="D181" s="8" t="s">
        <v>182</v>
      </c>
      <c r="E181" s="9">
        <v>1474</v>
      </c>
      <c r="F181" s="4">
        <v>1.35</v>
      </c>
      <c r="G181" s="4">
        <f t="shared" si="12"/>
        <v>1989.9</v>
      </c>
      <c r="H181" s="4">
        <v>0.21</v>
      </c>
      <c r="I181" s="25"/>
      <c r="J181" s="5">
        <f t="shared" si="13"/>
        <v>0</v>
      </c>
      <c r="K181" s="5">
        <f t="shared" si="14"/>
        <v>0</v>
      </c>
    </row>
    <row r="182" spans="1:11" x14ac:dyDescent="0.25">
      <c r="A182" s="7">
        <v>163</v>
      </c>
      <c r="B182" s="7" t="s">
        <v>183</v>
      </c>
      <c r="C182" s="8" t="s">
        <v>546</v>
      </c>
      <c r="D182" s="8" t="s">
        <v>182</v>
      </c>
      <c r="E182" s="9">
        <v>1504</v>
      </c>
      <c r="F182" s="4">
        <v>1.91</v>
      </c>
      <c r="G182" s="4">
        <f t="shared" si="12"/>
        <v>2872.64</v>
      </c>
      <c r="H182" s="4">
        <v>0.21</v>
      </c>
      <c r="I182" s="25"/>
      <c r="J182" s="5">
        <f t="shared" si="13"/>
        <v>0</v>
      </c>
      <c r="K182" s="5">
        <f t="shared" si="14"/>
        <v>0</v>
      </c>
    </row>
    <row r="183" spans="1:11" x14ac:dyDescent="0.25">
      <c r="A183" s="8">
        <v>164</v>
      </c>
      <c r="B183" s="7" t="s">
        <v>547</v>
      </c>
      <c r="C183" s="8" t="s">
        <v>548</v>
      </c>
      <c r="D183" s="8" t="s">
        <v>280</v>
      </c>
      <c r="E183" s="9">
        <v>32</v>
      </c>
      <c r="F183" s="4">
        <v>18.010000000000002</v>
      </c>
      <c r="G183" s="4">
        <f t="shared" si="12"/>
        <v>576.32000000000005</v>
      </c>
      <c r="H183" s="4">
        <v>0.21</v>
      </c>
      <c r="I183" s="25"/>
      <c r="J183" s="5">
        <f t="shared" si="13"/>
        <v>0</v>
      </c>
      <c r="K183" s="5">
        <f t="shared" si="14"/>
        <v>0</v>
      </c>
    </row>
    <row r="184" spans="1:11" x14ac:dyDescent="0.25">
      <c r="A184" s="7">
        <v>165</v>
      </c>
      <c r="B184" s="7" t="s">
        <v>549</v>
      </c>
      <c r="C184" s="8" t="s">
        <v>550</v>
      </c>
      <c r="D184" s="8" t="s">
        <v>280</v>
      </c>
      <c r="E184" s="9">
        <v>7</v>
      </c>
      <c r="F184" s="4">
        <v>13.8</v>
      </c>
      <c r="G184" s="4">
        <f t="shared" si="12"/>
        <v>96.6</v>
      </c>
      <c r="H184" s="4">
        <v>0.21</v>
      </c>
      <c r="I184" s="25"/>
      <c r="J184" s="5">
        <f t="shared" si="13"/>
        <v>0</v>
      </c>
      <c r="K184" s="5">
        <f t="shared" si="14"/>
        <v>0</v>
      </c>
    </row>
    <row r="185" spans="1:11" x14ac:dyDescent="0.25">
      <c r="A185" s="8">
        <v>166</v>
      </c>
      <c r="B185" s="7" t="s">
        <v>200</v>
      </c>
      <c r="C185" s="8" t="s">
        <v>551</v>
      </c>
      <c r="D185" s="8" t="s">
        <v>280</v>
      </c>
      <c r="E185" s="9">
        <v>36</v>
      </c>
      <c r="F185" s="4">
        <v>6.98</v>
      </c>
      <c r="G185" s="4">
        <f t="shared" si="12"/>
        <v>251.28</v>
      </c>
      <c r="H185" s="4">
        <v>0.21</v>
      </c>
      <c r="I185" s="25"/>
      <c r="J185" s="5">
        <f t="shared" si="13"/>
        <v>0</v>
      </c>
      <c r="K185" s="5">
        <f t="shared" si="14"/>
        <v>0</v>
      </c>
    </row>
    <row r="186" spans="1:11" x14ac:dyDescent="0.25">
      <c r="A186" s="7">
        <v>167</v>
      </c>
      <c r="B186" s="7" t="s">
        <v>186</v>
      </c>
      <c r="C186" s="8" t="s">
        <v>552</v>
      </c>
      <c r="D186" s="8" t="s">
        <v>280</v>
      </c>
      <c r="E186" s="9">
        <v>115</v>
      </c>
      <c r="F186" s="4">
        <v>6.6</v>
      </c>
      <c r="G186" s="4">
        <f t="shared" si="12"/>
        <v>759</v>
      </c>
      <c r="H186" s="4">
        <v>0.21</v>
      </c>
      <c r="I186" s="25"/>
      <c r="J186" s="5">
        <f t="shared" si="13"/>
        <v>0</v>
      </c>
      <c r="K186" s="5">
        <f t="shared" si="14"/>
        <v>0</v>
      </c>
    </row>
    <row r="187" spans="1:11" x14ac:dyDescent="0.25">
      <c r="A187" s="8">
        <v>168</v>
      </c>
      <c r="B187" s="7" t="s">
        <v>198</v>
      </c>
      <c r="C187" s="8" t="s">
        <v>553</v>
      </c>
      <c r="D187" s="8" t="s">
        <v>280</v>
      </c>
      <c r="E187" s="9">
        <v>263</v>
      </c>
      <c r="F187" s="4">
        <v>8.35</v>
      </c>
      <c r="G187" s="4">
        <f t="shared" si="12"/>
        <v>2196.0500000000002</v>
      </c>
      <c r="H187" s="4">
        <v>0.21</v>
      </c>
      <c r="I187" s="25"/>
      <c r="J187" s="5">
        <f t="shared" si="13"/>
        <v>0</v>
      </c>
      <c r="K187" s="5">
        <f t="shared" si="14"/>
        <v>0</v>
      </c>
    </row>
    <row r="188" spans="1:11" x14ac:dyDescent="0.25">
      <c r="A188" s="7">
        <v>169</v>
      </c>
      <c r="B188" s="7" t="s">
        <v>189</v>
      </c>
      <c r="C188" s="8" t="s">
        <v>554</v>
      </c>
      <c r="D188" s="8" t="s">
        <v>280</v>
      </c>
      <c r="E188" s="9">
        <v>225</v>
      </c>
      <c r="F188" s="4">
        <v>9.0299999999999994</v>
      </c>
      <c r="G188" s="4">
        <f t="shared" ref="G188:G200" si="15">E188*F188</f>
        <v>2031.75</v>
      </c>
      <c r="H188" s="4">
        <v>0.21</v>
      </c>
      <c r="I188" s="25"/>
      <c r="J188" s="5">
        <f t="shared" si="13"/>
        <v>0</v>
      </c>
      <c r="K188" s="5">
        <f t="shared" si="14"/>
        <v>0</v>
      </c>
    </row>
    <row r="189" spans="1:11" x14ac:dyDescent="0.25">
      <c r="A189" s="8">
        <v>170</v>
      </c>
      <c r="B189" s="7" t="s">
        <v>199</v>
      </c>
      <c r="C189" s="8" t="s">
        <v>555</v>
      </c>
      <c r="D189" s="8" t="s">
        <v>280</v>
      </c>
      <c r="E189" s="9">
        <v>135</v>
      </c>
      <c r="F189" s="4">
        <v>10.4</v>
      </c>
      <c r="G189" s="4">
        <f t="shared" si="15"/>
        <v>1404</v>
      </c>
      <c r="H189" s="4">
        <v>0.21</v>
      </c>
      <c r="I189" s="25"/>
      <c r="J189" s="5">
        <f t="shared" si="13"/>
        <v>0</v>
      </c>
      <c r="K189" s="5">
        <f t="shared" si="14"/>
        <v>0</v>
      </c>
    </row>
    <row r="190" spans="1:11" x14ac:dyDescent="0.25">
      <c r="A190" s="7">
        <v>171</v>
      </c>
      <c r="B190" s="7" t="s">
        <v>197</v>
      </c>
      <c r="C190" s="8" t="s">
        <v>556</v>
      </c>
      <c r="D190" s="8" t="s">
        <v>280</v>
      </c>
      <c r="E190" s="9">
        <v>66</v>
      </c>
      <c r="F190" s="4">
        <v>11.93</v>
      </c>
      <c r="G190" s="4">
        <f t="shared" si="15"/>
        <v>787.38</v>
      </c>
      <c r="H190" s="4">
        <v>0.21</v>
      </c>
      <c r="I190" s="25"/>
      <c r="J190" s="5">
        <f t="shared" si="13"/>
        <v>0</v>
      </c>
      <c r="K190" s="5">
        <f t="shared" si="14"/>
        <v>0</v>
      </c>
    </row>
    <row r="191" spans="1:11" x14ac:dyDescent="0.25">
      <c r="A191" s="8">
        <v>172</v>
      </c>
      <c r="B191" s="7" t="s">
        <v>188</v>
      </c>
      <c r="C191" s="8" t="s">
        <v>557</v>
      </c>
      <c r="D191" s="8" t="s">
        <v>280</v>
      </c>
      <c r="E191" s="9">
        <v>15</v>
      </c>
      <c r="F191" s="4">
        <v>17.53</v>
      </c>
      <c r="G191" s="4">
        <f t="shared" si="15"/>
        <v>262.95</v>
      </c>
      <c r="H191" s="4">
        <v>0.21</v>
      </c>
      <c r="I191" s="25"/>
      <c r="J191" s="5">
        <f t="shared" si="13"/>
        <v>0</v>
      </c>
      <c r="K191" s="5">
        <f t="shared" si="14"/>
        <v>0</v>
      </c>
    </row>
    <row r="192" spans="1:11" x14ac:dyDescent="0.25">
      <c r="A192" s="7">
        <v>173</v>
      </c>
      <c r="B192" s="7" t="s">
        <v>190</v>
      </c>
      <c r="C192" s="8" t="s">
        <v>558</v>
      </c>
      <c r="D192" s="8" t="s">
        <v>280</v>
      </c>
      <c r="E192" s="9">
        <v>168</v>
      </c>
      <c r="F192" s="4">
        <v>3.45</v>
      </c>
      <c r="G192" s="4">
        <f t="shared" si="15"/>
        <v>579.6</v>
      </c>
      <c r="H192" s="4">
        <v>0.21</v>
      </c>
      <c r="I192" s="25"/>
      <c r="J192" s="5">
        <f t="shared" si="13"/>
        <v>0</v>
      </c>
      <c r="K192" s="5">
        <f t="shared" si="14"/>
        <v>0</v>
      </c>
    </row>
    <row r="193" spans="1:11" x14ac:dyDescent="0.25">
      <c r="A193" s="8">
        <v>174</v>
      </c>
      <c r="B193" s="7" t="s">
        <v>191</v>
      </c>
      <c r="C193" s="8" t="s">
        <v>559</v>
      </c>
      <c r="D193" s="8" t="s">
        <v>280</v>
      </c>
      <c r="E193" s="9">
        <v>280</v>
      </c>
      <c r="F193" s="4">
        <v>4.28</v>
      </c>
      <c r="G193" s="4">
        <f t="shared" si="15"/>
        <v>1198.4000000000001</v>
      </c>
      <c r="H193" s="4">
        <v>0.21</v>
      </c>
      <c r="I193" s="25"/>
      <c r="J193" s="5">
        <f t="shared" si="13"/>
        <v>0</v>
      </c>
      <c r="K193" s="5">
        <f t="shared" si="14"/>
        <v>0</v>
      </c>
    </row>
    <row r="194" spans="1:11" x14ac:dyDescent="0.25">
      <c r="A194" s="7">
        <v>175</v>
      </c>
      <c r="B194" s="7" t="s">
        <v>193</v>
      </c>
      <c r="C194" s="8" t="s">
        <v>560</v>
      </c>
      <c r="D194" s="8" t="s">
        <v>280</v>
      </c>
      <c r="E194" s="9">
        <v>153</v>
      </c>
      <c r="F194" s="4">
        <v>7.18</v>
      </c>
      <c r="G194" s="4">
        <f t="shared" si="15"/>
        <v>1098.54</v>
      </c>
      <c r="H194" s="4">
        <v>0.21</v>
      </c>
      <c r="I194" s="25"/>
      <c r="J194" s="5">
        <f t="shared" si="13"/>
        <v>0</v>
      </c>
      <c r="K194" s="5">
        <f t="shared" si="14"/>
        <v>0</v>
      </c>
    </row>
    <row r="195" spans="1:11" x14ac:dyDescent="0.25">
      <c r="A195" s="8">
        <v>176</v>
      </c>
      <c r="B195" s="7" t="s">
        <v>187</v>
      </c>
      <c r="C195" s="8" t="s">
        <v>561</v>
      </c>
      <c r="D195" s="8" t="s">
        <v>280</v>
      </c>
      <c r="E195" s="9">
        <v>78</v>
      </c>
      <c r="F195" s="4">
        <v>9.32</v>
      </c>
      <c r="G195" s="4">
        <f t="shared" si="15"/>
        <v>726.96</v>
      </c>
      <c r="H195" s="4">
        <v>0.21</v>
      </c>
      <c r="I195" s="25"/>
      <c r="J195" s="5">
        <f t="shared" si="13"/>
        <v>0</v>
      </c>
      <c r="K195" s="5">
        <f t="shared" si="14"/>
        <v>0</v>
      </c>
    </row>
    <row r="196" spans="1:11" x14ac:dyDescent="0.25">
      <c r="A196" s="7">
        <v>177</v>
      </c>
      <c r="B196" s="7" t="s">
        <v>162</v>
      </c>
      <c r="C196" s="8" t="s">
        <v>562</v>
      </c>
      <c r="D196" s="8" t="s">
        <v>280</v>
      </c>
      <c r="E196" s="9">
        <v>40</v>
      </c>
      <c r="F196" s="4">
        <v>3.03</v>
      </c>
      <c r="G196" s="4">
        <f t="shared" si="15"/>
        <v>121.2</v>
      </c>
      <c r="H196" s="4">
        <v>0.21</v>
      </c>
      <c r="I196" s="25"/>
      <c r="J196" s="5">
        <f t="shared" si="13"/>
        <v>0</v>
      </c>
      <c r="K196" s="5">
        <f t="shared" si="14"/>
        <v>0</v>
      </c>
    </row>
    <row r="197" spans="1:11" x14ac:dyDescent="0.25">
      <c r="A197" s="8">
        <v>178</v>
      </c>
      <c r="B197" s="7" t="s">
        <v>163</v>
      </c>
      <c r="C197" s="8" t="s">
        <v>563</v>
      </c>
      <c r="D197" s="8" t="s">
        <v>280</v>
      </c>
      <c r="E197" s="9">
        <v>64</v>
      </c>
      <c r="F197" s="4">
        <v>3.31</v>
      </c>
      <c r="G197" s="4">
        <f t="shared" si="15"/>
        <v>211.84</v>
      </c>
      <c r="H197" s="4">
        <v>0.21</v>
      </c>
      <c r="I197" s="25"/>
      <c r="J197" s="5">
        <f t="shared" si="13"/>
        <v>0</v>
      </c>
      <c r="K197" s="5">
        <f t="shared" si="14"/>
        <v>0</v>
      </c>
    </row>
    <row r="198" spans="1:11" x14ac:dyDescent="0.25">
      <c r="A198" s="7">
        <v>179</v>
      </c>
      <c r="B198" s="7" t="s">
        <v>164</v>
      </c>
      <c r="C198" s="8" t="s">
        <v>564</v>
      </c>
      <c r="D198" s="8" t="s">
        <v>280</v>
      </c>
      <c r="E198" s="9">
        <v>54</v>
      </c>
      <c r="F198" s="4">
        <v>4.66</v>
      </c>
      <c r="G198" s="4">
        <f t="shared" si="15"/>
        <v>251.64</v>
      </c>
      <c r="H198" s="4">
        <v>0.21</v>
      </c>
      <c r="I198" s="25"/>
      <c r="J198" s="5">
        <f t="shared" si="13"/>
        <v>0</v>
      </c>
      <c r="K198" s="5">
        <f t="shared" si="14"/>
        <v>0</v>
      </c>
    </row>
    <row r="199" spans="1:11" x14ac:dyDescent="0.25">
      <c r="A199" s="8">
        <v>180</v>
      </c>
      <c r="B199" s="7" t="s">
        <v>165</v>
      </c>
      <c r="C199" s="8" t="s">
        <v>565</v>
      </c>
      <c r="D199" s="8" t="s">
        <v>280</v>
      </c>
      <c r="E199" s="9">
        <v>28</v>
      </c>
      <c r="F199" s="4">
        <v>5.81</v>
      </c>
      <c r="G199" s="4">
        <f t="shared" si="15"/>
        <v>162.68</v>
      </c>
      <c r="H199" s="4">
        <v>0.21</v>
      </c>
      <c r="I199" s="25"/>
      <c r="J199" s="5">
        <f t="shared" si="13"/>
        <v>0</v>
      </c>
      <c r="K199" s="5">
        <f t="shared" si="14"/>
        <v>0</v>
      </c>
    </row>
    <row r="200" spans="1:11" x14ac:dyDescent="0.25">
      <c r="A200" s="7">
        <v>181</v>
      </c>
      <c r="B200" s="7" t="s">
        <v>166</v>
      </c>
      <c r="C200" s="8" t="s">
        <v>566</v>
      </c>
      <c r="D200" s="8" t="s">
        <v>280</v>
      </c>
      <c r="E200" s="9">
        <v>29</v>
      </c>
      <c r="F200" s="4">
        <v>6.27</v>
      </c>
      <c r="G200" s="4">
        <f t="shared" si="15"/>
        <v>181.83</v>
      </c>
      <c r="H200" s="4">
        <v>0.21</v>
      </c>
      <c r="I200" s="25"/>
      <c r="J200" s="5">
        <f t="shared" si="13"/>
        <v>0</v>
      </c>
      <c r="K200" s="5">
        <f t="shared" si="14"/>
        <v>0</v>
      </c>
    </row>
    <row r="201" spans="1:11" ht="17.25" thickBot="1" x14ac:dyDescent="0.4">
      <c r="B201" s="22" t="s">
        <v>568</v>
      </c>
      <c r="C201" s="23" t="s">
        <v>569</v>
      </c>
      <c r="D201" s="8"/>
      <c r="E201" s="9">
        <v>1</v>
      </c>
      <c r="F201" s="4"/>
      <c r="G201" s="4">
        <f>301446.06*0.2</f>
        <v>60289.21</v>
      </c>
      <c r="H201" s="4">
        <v>0.21</v>
      </c>
      <c r="I201" s="24">
        <v>60289.21</v>
      </c>
      <c r="J201" s="5">
        <f t="shared" si="13"/>
        <v>60289.21</v>
      </c>
      <c r="K201" s="5">
        <f t="shared" si="14"/>
        <v>72949.94</v>
      </c>
    </row>
    <row r="202" spans="1:11" ht="15.75" thickBot="1" x14ac:dyDescent="0.3">
      <c r="E202" s="2"/>
      <c r="F202" s="1"/>
      <c r="G202" s="12">
        <f>SUM(G20:G201)</f>
        <v>361735.27</v>
      </c>
      <c r="H202" s="1"/>
      <c r="J202" s="12">
        <f>SUM(J146:J201)</f>
        <v>60289.21</v>
      </c>
      <c r="K202" s="12">
        <f>SUM(K146:K201)</f>
        <v>72949.94</v>
      </c>
    </row>
  </sheetData>
  <sheetProtection sheet="1" scenarios="1"/>
  <mergeCells count="1">
    <mergeCell ref="B3:K3"/>
  </mergeCells>
  <conditionalFormatting sqref="B202">
    <cfRule type="duplicateValues" dxfId="7" priority="4"/>
  </conditionalFormatting>
  <conditionalFormatting sqref="B20:B200">
    <cfRule type="duplicateValues" dxfId="6" priority="3"/>
  </conditionalFormatting>
  <conditionalFormatting sqref="B201">
    <cfRule type="duplicateValues" dxfId="5" priority="2"/>
  </conditionalFormatting>
  <conditionalFormatting sqref="A20:A200">
    <cfRule type="duplicateValues" dxfId="4" priority="1"/>
  </conditionalFormatting>
  <pageMargins left="0.7" right="0.7" top="0.75" bottom="0.75" header="0.3" footer="0.3"/>
  <pageSetup paperSize="9" orientation="portrait" horizontalDpi="4294967293" vertic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126"/>
  <sheetViews>
    <sheetView showGridLines="0" topLeftCell="A106" workbookViewId="0">
      <selection activeCell="E13" sqref="E13"/>
    </sheetView>
  </sheetViews>
  <sheetFormatPr baseColWidth="10" defaultRowHeight="15" x14ac:dyDescent="0.25"/>
  <cols>
    <col min="1" max="1" width="3.28515625" style="3" customWidth="1"/>
    <col min="2" max="2" width="11.42578125" style="3"/>
    <col min="3" max="3" width="62.5703125" style="3" customWidth="1"/>
    <col min="4" max="4" width="12.42578125" style="3" customWidth="1"/>
    <col min="5" max="5" width="12.7109375" style="3" customWidth="1"/>
    <col min="6" max="7" width="11.42578125" style="3"/>
    <col min="8" max="8" width="8.28515625" style="3" customWidth="1"/>
    <col min="9" max="9" width="11.42578125" style="3"/>
    <col min="10" max="10" width="12.85546875" style="3" customWidth="1"/>
    <col min="11" max="11" width="14.28515625" style="3" customWidth="1"/>
    <col min="12" max="16384" width="11.42578125" style="3"/>
  </cols>
  <sheetData>
    <row r="1" spans="2:11" ht="15.75" x14ac:dyDescent="0.3">
      <c r="B1" s="14" t="s">
        <v>294</v>
      </c>
      <c r="C1" s="15"/>
      <c r="D1" s="16"/>
      <c r="E1" s="17"/>
      <c r="F1" s="17"/>
      <c r="G1" s="17"/>
      <c r="H1" s="17"/>
    </row>
    <row r="2" spans="2:11" ht="16.5" thickBot="1" x14ac:dyDescent="0.35">
      <c r="B2" s="15"/>
      <c r="C2" s="18"/>
      <c r="D2" s="16"/>
      <c r="E2" s="17"/>
      <c r="F2" s="17"/>
      <c r="G2" s="17"/>
      <c r="H2" s="17"/>
    </row>
    <row r="3" spans="2:11" ht="15.75" thickBot="1" x14ac:dyDescent="0.3">
      <c r="B3" s="28" t="s">
        <v>295</v>
      </c>
      <c r="C3" s="29"/>
      <c r="D3" s="29"/>
      <c r="E3" s="29"/>
      <c r="F3" s="29"/>
      <c r="G3" s="29"/>
      <c r="H3" s="29"/>
      <c r="I3" s="30"/>
      <c r="J3" s="30"/>
      <c r="K3" s="31"/>
    </row>
    <row r="4" spans="2:11" ht="15.75" x14ac:dyDescent="0.3">
      <c r="B4" s="19"/>
      <c r="C4" s="19"/>
      <c r="D4" s="19"/>
      <c r="E4" s="19"/>
      <c r="F4" s="19"/>
      <c r="G4" s="19"/>
      <c r="H4" s="19"/>
    </row>
    <row r="5" spans="2:11" ht="15.75" x14ac:dyDescent="0.3">
      <c r="B5" s="18"/>
      <c r="C5" s="18"/>
      <c r="D5" s="18"/>
      <c r="E5" s="16"/>
      <c r="F5" s="18"/>
      <c r="G5" s="18"/>
      <c r="H5" s="16"/>
    </row>
    <row r="6" spans="2:11" ht="15.75" x14ac:dyDescent="0.3">
      <c r="B6" s="18"/>
      <c r="C6" s="18"/>
      <c r="D6" s="18"/>
      <c r="E6" s="16"/>
      <c r="F6" s="18"/>
      <c r="G6" s="18"/>
      <c r="H6" s="16"/>
    </row>
    <row r="7" spans="2:11" ht="15.75" x14ac:dyDescent="0.3">
      <c r="B7" s="18"/>
      <c r="C7" s="18"/>
      <c r="D7" s="18"/>
      <c r="E7" s="16"/>
      <c r="F7" s="18"/>
      <c r="G7" s="18"/>
      <c r="H7" s="16"/>
    </row>
    <row r="8" spans="2:11" ht="15.75" x14ac:dyDescent="0.3">
      <c r="B8" s="18"/>
      <c r="C8" s="18"/>
      <c r="D8" s="18"/>
      <c r="E8" s="16"/>
      <c r="F8" s="18"/>
      <c r="G8" s="18"/>
      <c r="H8" s="16"/>
    </row>
    <row r="9" spans="2:11" ht="15.75" x14ac:dyDescent="0.3">
      <c r="B9" s="18"/>
      <c r="C9" s="18"/>
      <c r="D9" s="18"/>
      <c r="E9" s="16"/>
      <c r="F9" s="18"/>
      <c r="G9" s="18"/>
      <c r="H9" s="16"/>
    </row>
    <row r="10" spans="2:11" ht="15.75" x14ac:dyDescent="0.3">
      <c r="B10" s="18"/>
      <c r="C10" s="18"/>
      <c r="D10" s="18"/>
      <c r="E10" s="16"/>
      <c r="F10" s="18"/>
      <c r="G10" s="18"/>
      <c r="H10" s="16"/>
    </row>
    <row r="11" spans="2:11" ht="15.75" x14ac:dyDescent="0.3">
      <c r="B11" s="18"/>
      <c r="C11" s="18"/>
      <c r="D11" s="18"/>
      <c r="E11" s="16"/>
      <c r="F11" s="18"/>
      <c r="G11" s="18"/>
      <c r="H11" s="16"/>
    </row>
    <row r="12" spans="2:11" ht="15.75" x14ac:dyDescent="0.3">
      <c r="B12" s="18"/>
      <c r="C12" s="18"/>
      <c r="D12" s="18"/>
      <c r="E12" s="16"/>
      <c r="F12" s="18"/>
      <c r="G12" s="18"/>
      <c r="H12" s="16"/>
    </row>
    <row r="13" spans="2:11" ht="15.75" x14ac:dyDescent="0.3">
      <c r="B13" s="18"/>
      <c r="C13" s="18"/>
      <c r="D13" s="18"/>
      <c r="E13" s="16"/>
      <c r="F13" s="18"/>
      <c r="G13" s="18"/>
      <c r="H13" s="16"/>
    </row>
    <row r="14" spans="2:11" ht="15.75" x14ac:dyDescent="0.3">
      <c r="B14" s="18"/>
      <c r="C14" s="18"/>
      <c r="D14" s="18"/>
      <c r="E14" s="16"/>
      <c r="F14" s="18"/>
      <c r="G14" s="18"/>
      <c r="H14" s="16"/>
    </row>
    <row r="15" spans="2:11" ht="15.75" x14ac:dyDescent="0.3">
      <c r="B15" s="18"/>
      <c r="C15" s="18"/>
      <c r="D15" s="18"/>
      <c r="E15" s="16"/>
      <c r="F15" s="18"/>
      <c r="G15" s="18"/>
      <c r="H15" s="16"/>
    </row>
    <row r="16" spans="2:11" ht="15.75" x14ac:dyDescent="0.3">
      <c r="B16" s="20" t="s">
        <v>717</v>
      </c>
      <c r="C16" s="18"/>
      <c r="D16" s="18"/>
      <c r="E16" s="16"/>
      <c r="F16" s="18"/>
      <c r="G16" s="18"/>
      <c r="H16" s="16"/>
    </row>
    <row r="19" spans="1:11" ht="75" x14ac:dyDescent="0.25">
      <c r="A19" s="6" t="s">
        <v>718</v>
      </c>
      <c r="B19" s="6" t="s">
        <v>0</v>
      </c>
      <c r="C19" s="6" t="s">
        <v>1</v>
      </c>
      <c r="D19" s="6" t="s">
        <v>720</v>
      </c>
      <c r="E19" s="6" t="s">
        <v>721</v>
      </c>
      <c r="F19" s="6" t="s">
        <v>722</v>
      </c>
      <c r="G19" s="6" t="s">
        <v>723</v>
      </c>
      <c r="H19" s="6" t="s">
        <v>293</v>
      </c>
      <c r="I19" s="6" t="s">
        <v>724</v>
      </c>
      <c r="J19" s="6" t="s">
        <v>726</v>
      </c>
      <c r="K19" s="6" t="s">
        <v>725</v>
      </c>
    </row>
    <row r="20" spans="1:11" x14ac:dyDescent="0.25">
      <c r="A20" s="7">
        <v>1</v>
      </c>
      <c r="B20" s="8" t="s">
        <v>124</v>
      </c>
      <c r="C20" s="8" t="s">
        <v>570</v>
      </c>
      <c r="D20" s="8" t="s">
        <v>125</v>
      </c>
      <c r="E20" s="9">
        <v>3</v>
      </c>
      <c r="F20" s="4">
        <v>136.5</v>
      </c>
      <c r="G20" s="4">
        <f t="shared" ref="G20" si="0">E20*F20</f>
        <v>409.5</v>
      </c>
      <c r="H20" s="4">
        <v>0.21</v>
      </c>
      <c r="I20" s="27"/>
      <c r="J20" s="4">
        <f t="shared" ref="J20:J51" si="1">E20*I20</f>
        <v>0</v>
      </c>
      <c r="K20" s="4">
        <f t="shared" ref="K20:K51" si="2">J20*(1+H20)</f>
        <v>0</v>
      </c>
    </row>
    <row r="21" spans="1:11" x14ac:dyDescent="0.25">
      <c r="A21" s="8">
        <v>2</v>
      </c>
      <c r="B21" s="8" t="s">
        <v>284</v>
      </c>
      <c r="C21" s="8" t="s">
        <v>571</v>
      </c>
      <c r="D21" s="8" t="s">
        <v>125</v>
      </c>
      <c r="E21" s="9">
        <v>2</v>
      </c>
      <c r="F21" s="4">
        <v>125.16</v>
      </c>
      <c r="G21" s="4">
        <f t="shared" ref="G21:G84" si="3">E21*F21</f>
        <v>250.32</v>
      </c>
      <c r="H21" s="4">
        <v>0.21</v>
      </c>
      <c r="I21" s="27"/>
      <c r="J21" s="4">
        <f t="shared" si="1"/>
        <v>0</v>
      </c>
      <c r="K21" s="4">
        <f t="shared" si="2"/>
        <v>0</v>
      </c>
    </row>
    <row r="22" spans="1:11" x14ac:dyDescent="0.25">
      <c r="A22" s="7">
        <v>3</v>
      </c>
      <c r="B22" s="8" t="s">
        <v>136</v>
      </c>
      <c r="C22" s="8" t="s">
        <v>572</v>
      </c>
      <c r="D22" s="8" t="s">
        <v>135</v>
      </c>
      <c r="E22" s="9">
        <v>4</v>
      </c>
      <c r="F22" s="4">
        <v>196.11</v>
      </c>
      <c r="G22" s="4">
        <f t="shared" si="3"/>
        <v>784.44</v>
      </c>
      <c r="H22" s="4">
        <v>0.21</v>
      </c>
      <c r="I22" s="27"/>
      <c r="J22" s="4">
        <f t="shared" si="1"/>
        <v>0</v>
      </c>
      <c r="K22" s="4">
        <f t="shared" si="2"/>
        <v>0</v>
      </c>
    </row>
    <row r="23" spans="1:11" x14ac:dyDescent="0.25">
      <c r="A23" s="8">
        <v>4</v>
      </c>
      <c r="B23" s="8" t="s">
        <v>134</v>
      </c>
      <c r="C23" s="8" t="s">
        <v>573</v>
      </c>
      <c r="D23" s="8" t="s">
        <v>15</v>
      </c>
      <c r="E23" s="9">
        <v>14</v>
      </c>
      <c r="F23" s="4">
        <v>228.06</v>
      </c>
      <c r="G23" s="4">
        <f t="shared" si="3"/>
        <v>3192.84</v>
      </c>
      <c r="H23" s="4">
        <v>0.21</v>
      </c>
      <c r="I23" s="27"/>
      <c r="J23" s="4">
        <f t="shared" si="1"/>
        <v>0</v>
      </c>
      <c r="K23" s="4">
        <f t="shared" si="2"/>
        <v>0</v>
      </c>
    </row>
    <row r="24" spans="1:11" x14ac:dyDescent="0.25">
      <c r="A24" s="7">
        <v>5</v>
      </c>
      <c r="B24" s="8" t="s">
        <v>148</v>
      </c>
      <c r="C24" s="8" t="s">
        <v>574</v>
      </c>
      <c r="D24" s="8" t="s">
        <v>15</v>
      </c>
      <c r="E24" s="9">
        <v>13</v>
      </c>
      <c r="F24" s="4">
        <v>228.06</v>
      </c>
      <c r="G24" s="4">
        <f t="shared" si="3"/>
        <v>2964.78</v>
      </c>
      <c r="H24" s="4">
        <v>0.21</v>
      </c>
      <c r="I24" s="27"/>
      <c r="J24" s="4">
        <f t="shared" si="1"/>
        <v>0</v>
      </c>
      <c r="K24" s="4">
        <f t="shared" si="2"/>
        <v>0</v>
      </c>
    </row>
    <row r="25" spans="1:11" x14ac:dyDescent="0.25">
      <c r="A25" s="8">
        <v>6</v>
      </c>
      <c r="B25" s="8" t="s">
        <v>127</v>
      </c>
      <c r="C25" s="8" t="s">
        <v>575</v>
      </c>
      <c r="D25" s="8" t="s">
        <v>128</v>
      </c>
      <c r="E25" s="9">
        <v>7</v>
      </c>
      <c r="F25" s="4">
        <v>316.67</v>
      </c>
      <c r="G25" s="4">
        <f t="shared" si="3"/>
        <v>2216.69</v>
      </c>
      <c r="H25" s="4">
        <v>0.21</v>
      </c>
      <c r="I25" s="27"/>
      <c r="J25" s="4">
        <f t="shared" si="1"/>
        <v>0</v>
      </c>
      <c r="K25" s="4">
        <f t="shared" si="2"/>
        <v>0</v>
      </c>
    </row>
    <row r="26" spans="1:11" x14ac:dyDescent="0.25">
      <c r="A26" s="7">
        <v>7</v>
      </c>
      <c r="B26" s="8" t="s">
        <v>576</v>
      </c>
      <c r="C26" s="8" t="s">
        <v>577</v>
      </c>
      <c r="D26" s="8" t="s">
        <v>19</v>
      </c>
      <c r="E26" s="9">
        <v>1</v>
      </c>
      <c r="F26" s="4">
        <v>198.99</v>
      </c>
      <c r="G26" s="4">
        <f t="shared" si="3"/>
        <v>198.99</v>
      </c>
      <c r="H26" s="4">
        <v>0.21</v>
      </c>
      <c r="I26" s="27"/>
      <c r="J26" s="4">
        <f t="shared" si="1"/>
        <v>0</v>
      </c>
      <c r="K26" s="4">
        <f t="shared" si="2"/>
        <v>0</v>
      </c>
    </row>
    <row r="27" spans="1:11" x14ac:dyDescent="0.25">
      <c r="A27" s="8">
        <v>8</v>
      </c>
      <c r="B27" s="8" t="s">
        <v>99</v>
      </c>
      <c r="C27" s="8" t="s">
        <v>100</v>
      </c>
      <c r="D27" s="8" t="s">
        <v>101</v>
      </c>
      <c r="E27" s="9">
        <v>17</v>
      </c>
      <c r="F27" s="4">
        <v>269.83999999999997</v>
      </c>
      <c r="G27" s="4">
        <f t="shared" si="3"/>
        <v>4587.28</v>
      </c>
      <c r="H27" s="4">
        <v>0.21</v>
      </c>
      <c r="I27" s="27"/>
      <c r="J27" s="4">
        <f t="shared" si="1"/>
        <v>0</v>
      </c>
      <c r="K27" s="4">
        <f t="shared" si="2"/>
        <v>0</v>
      </c>
    </row>
    <row r="28" spans="1:11" x14ac:dyDescent="0.25">
      <c r="A28" s="7">
        <v>9</v>
      </c>
      <c r="B28" s="8" t="s">
        <v>578</v>
      </c>
      <c r="C28" s="8" t="s">
        <v>579</v>
      </c>
      <c r="D28" s="8" t="s">
        <v>280</v>
      </c>
      <c r="E28" s="9">
        <v>15</v>
      </c>
      <c r="F28" s="4">
        <v>14.91</v>
      </c>
      <c r="G28" s="4">
        <f t="shared" si="3"/>
        <v>223.65</v>
      </c>
      <c r="H28" s="4">
        <v>0.21</v>
      </c>
      <c r="I28" s="27"/>
      <c r="J28" s="4">
        <f t="shared" si="1"/>
        <v>0</v>
      </c>
      <c r="K28" s="4">
        <f t="shared" si="2"/>
        <v>0</v>
      </c>
    </row>
    <row r="29" spans="1:11" x14ac:dyDescent="0.25">
      <c r="A29" s="8">
        <v>10</v>
      </c>
      <c r="B29" s="8" t="s">
        <v>580</v>
      </c>
      <c r="C29" s="8" t="s">
        <v>581</v>
      </c>
      <c r="D29" s="8" t="s">
        <v>11</v>
      </c>
      <c r="E29" s="9">
        <v>34</v>
      </c>
      <c r="F29" s="4">
        <v>115.83</v>
      </c>
      <c r="G29" s="4">
        <f t="shared" si="3"/>
        <v>3938.22</v>
      </c>
      <c r="H29" s="4">
        <v>0.21</v>
      </c>
      <c r="I29" s="27"/>
      <c r="J29" s="4">
        <f t="shared" si="1"/>
        <v>0</v>
      </c>
      <c r="K29" s="4">
        <f t="shared" si="2"/>
        <v>0</v>
      </c>
    </row>
    <row r="30" spans="1:11" x14ac:dyDescent="0.25">
      <c r="A30" s="7">
        <v>11</v>
      </c>
      <c r="B30" s="8" t="s">
        <v>110</v>
      </c>
      <c r="C30" s="8" t="s">
        <v>582</v>
      </c>
      <c r="D30" s="8" t="s">
        <v>111</v>
      </c>
      <c r="E30" s="9">
        <v>7</v>
      </c>
      <c r="F30" s="4">
        <v>42.19</v>
      </c>
      <c r="G30" s="4">
        <f t="shared" si="3"/>
        <v>295.33</v>
      </c>
      <c r="H30" s="4">
        <v>0.21</v>
      </c>
      <c r="I30" s="27"/>
      <c r="J30" s="4">
        <f t="shared" si="1"/>
        <v>0</v>
      </c>
      <c r="K30" s="4">
        <f t="shared" si="2"/>
        <v>0</v>
      </c>
    </row>
    <row r="31" spans="1:11" x14ac:dyDescent="0.25">
      <c r="A31" s="8">
        <v>12</v>
      </c>
      <c r="B31" s="8" t="s">
        <v>112</v>
      </c>
      <c r="C31" s="8" t="s">
        <v>583</v>
      </c>
      <c r="D31" s="8" t="s">
        <v>111</v>
      </c>
      <c r="E31" s="9">
        <v>11</v>
      </c>
      <c r="F31" s="4">
        <v>59.38</v>
      </c>
      <c r="G31" s="4">
        <f t="shared" si="3"/>
        <v>653.17999999999995</v>
      </c>
      <c r="H31" s="4">
        <v>0.21</v>
      </c>
      <c r="I31" s="27"/>
      <c r="J31" s="4">
        <f t="shared" si="1"/>
        <v>0</v>
      </c>
      <c r="K31" s="4">
        <f t="shared" si="2"/>
        <v>0</v>
      </c>
    </row>
    <row r="32" spans="1:11" x14ac:dyDescent="0.25">
      <c r="A32" s="7">
        <v>13</v>
      </c>
      <c r="B32" s="8" t="s">
        <v>117</v>
      </c>
      <c r="C32" s="8" t="s">
        <v>584</v>
      </c>
      <c r="D32" s="8" t="s">
        <v>585</v>
      </c>
      <c r="E32" s="9">
        <v>12</v>
      </c>
      <c r="F32" s="4">
        <v>104.55</v>
      </c>
      <c r="G32" s="4">
        <f t="shared" si="3"/>
        <v>1254.5999999999999</v>
      </c>
      <c r="H32" s="4">
        <v>0.21</v>
      </c>
      <c r="I32" s="27"/>
      <c r="J32" s="4">
        <f t="shared" si="1"/>
        <v>0</v>
      </c>
      <c r="K32" s="4">
        <f t="shared" si="2"/>
        <v>0</v>
      </c>
    </row>
    <row r="33" spans="1:11" x14ac:dyDescent="0.25">
      <c r="A33" s="8">
        <v>14</v>
      </c>
      <c r="B33" s="8" t="s">
        <v>108</v>
      </c>
      <c r="C33" s="8" t="s">
        <v>586</v>
      </c>
      <c r="D33" s="8" t="s">
        <v>109</v>
      </c>
      <c r="E33" s="9">
        <v>9</v>
      </c>
      <c r="F33" s="4">
        <v>38.479999999999997</v>
      </c>
      <c r="G33" s="4">
        <f t="shared" si="3"/>
        <v>346.32</v>
      </c>
      <c r="H33" s="4">
        <v>0.21</v>
      </c>
      <c r="I33" s="27"/>
      <c r="J33" s="4">
        <f t="shared" si="1"/>
        <v>0</v>
      </c>
      <c r="K33" s="4">
        <f t="shared" si="2"/>
        <v>0</v>
      </c>
    </row>
    <row r="34" spans="1:11" x14ac:dyDescent="0.25">
      <c r="A34" s="7">
        <v>15</v>
      </c>
      <c r="B34" s="8" t="s">
        <v>587</v>
      </c>
      <c r="C34" s="8" t="s">
        <v>719</v>
      </c>
      <c r="D34" s="8" t="s">
        <v>96</v>
      </c>
      <c r="E34" s="9">
        <v>3</v>
      </c>
      <c r="F34" s="4">
        <v>101.25</v>
      </c>
      <c r="G34" s="4">
        <f t="shared" si="3"/>
        <v>303.75</v>
      </c>
      <c r="H34" s="4">
        <v>0.21</v>
      </c>
      <c r="I34" s="27"/>
      <c r="J34" s="4">
        <f t="shared" si="1"/>
        <v>0</v>
      </c>
      <c r="K34" s="4">
        <f t="shared" si="2"/>
        <v>0</v>
      </c>
    </row>
    <row r="35" spans="1:11" x14ac:dyDescent="0.25">
      <c r="A35" s="8">
        <v>16</v>
      </c>
      <c r="B35" s="8" t="s">
        <v>588</v>
      </c>
      <c r="C35" s="8" t="s">
        <v>589</v>
      </c>
      <c r="D35" s="8" t="s">
        <v>19</v>
      </c>
      <c r="E35" s="9">
        <v>3</v>
      </c>
      <c r="F35" s="4">
        <v>111.7</v>
      </c>
      <c r="G35" s="4">
        <f t="shared" si="3"/>
        <v>335.1</v>
      </c>
      <c r="H35" s="4">
        <v>0.21</v>
      </c>
      <c r="I35" s="27"/>
      <c r="J35" s="4">
        <f t="shared" si="1"/>
        <v>0</v>
      </c>
      <c r="K35" s="4">
        <f t="shared" si="2"/>
        <v>0</v>
      </c>
    </row>
    <row r="36" spans="1:11" x14ac:dyDescent="0.25">
      <c r="A36" s="7">
        <v>17</v>
      </c>
      <c r="B36" s="8" t="s">
        <v>590</v>
      </c>
      <c r="C36" s="8" t="s">
        <v>591</v>
      </c>
      <c r="D36" s="8" t="s">
        <v>51</v>
      </c>
      <c r="E36" s="9">
        <v>2</v>
      </c>
      <c r="F36" s="4">
        <v>297.33</v>
      </c>
      <c r="G36" s="4">
        <f t="shared" si="3"/>
        <v>594.66</v>
      </c>
      <c r="H36" s="4">
        <v>0.21</v>
      </c>
      <c r="I36" s="27"/>
      <c r="J36" s="4">
        <f t="shared" si="1"/>
        <v>0</v>
      </c>
      <c r="K36" s="4">
        <f t="shared" si="2"/>
        <v>0</v>
      </c>
    </row>
    <row r="37" spans="1:11" x14ac:dyDescent="0.25">
      <c r="A37" s="8">
        <v>18</v>
      </c>
      <c r="B37" s="8" t="s">
        <v>592</v>
      </c>
      <c r="C37" s="8" t="s">
        <v>593</v>
      </c>
      <c r="D37" s="8" t="s">
        <v>51</v>
      </c>
      <c r="E37" s="9">
        <v>2</v>
      </c>
      <c r="F37" s="4">
        <v>297.33</v>
      </c>
      <c r="G37" s="4">
        <f t="shared" si="3"/>
        <v>594.66</v>
      </c>
      <c r="H37" s="4">
        <v>0.21</v>
      </c>
      <c r="I37" s="27"/>
      <c r="J37" s="4">
        <f t="shared" si="1"/>
        <v>0</v>
      </c>
      <c r="K37" s="4">
        <f t="shared" si="2"/>
        <v>0</v>
      </c>
    </row>
    <row r="38" spans="1:11" x14ac:dyDescent="0.25">
      <c r="A38" s="7">
        <v>19</v>
      </c>
      <c r="B38" s="8" t="s">
        <v>594</v>
      </c>
      <c r="C38" s="8" t="s">
        <v>595</v>
      </c>
      <c r="D38" s="8" t="s">
        <v>51</v>
      </c>
      <c r="E38" s="9">
        <v>2</v>
      </c>
      <c r="F38" s="4">
        <v>297.33</v>
      </c>
      <c r="G38" s="4">
        <f t="shared" si="3"/>
        <v>594.66</v>
      </c>
      <c r="H38" s="4">
        <v>0.21</v>
      </c>
      <c r="I38" s="27"/>
      <c r="J38" s="4">
        <f t="shared" si="1"/>
        <v>0</v>
      </c>
      <c r="K38" s="4">
        <f t="shared" si="2"/>
        <v>0</v>
      </c>
    </row>
    <row r="39" spans="1:11" x14ac:dyDescent="0.25">
      <c r="A39" s="8">
        <v>20</v>
      </c>
      <c r="B39" s="8" t="s">
        <v>596</v>
      </c>
      <c r="C39" s="8" t="s">
        <v>597</v>
      </c>
      <c r="D39" s="8" t="s">
        <v>11</v>
      </c>
      <c r="E39" s="9">
        <v>5</v>
      </c>
      <c r="F39" s="4">
        <v>66.67</v>
      </c>
      <c r="G39" s="4">
        <f t="shared" si="3"/>
        <v>333.35</v>
      </c>
      <c r="H39" s="4">
        <v>0.21</v>
      </c>
      <c r="I39" s="27"/>
      <c r="J39" s="4">
        <f t="shared" si="1"/>
        <v>0</v>
      </c>
      <c r="K39" s="4">
        <f t="shared" si="2"/>
        <v>0</v>
      </c>
    </row>
    <row r="40" spans="1:11" x14ac:dyDescent="0.25">
      <c r="A40" s="7">
        <v>21</v>
      </c>
      <c r="B40" s="8" t="s">
        <v>598</v>
      </c>
      <c r="C40" s="8" t="s">
        <v>599</v>
      </c>
      <c r="D40" s="8" t="s">
        <v>11</v>
      </c>
      <c r="E40" s="9">
        <v>11</v>
      </c>
      <c r="F40" s="4">
        <v>130</v>
      </c>
      <c r="G40" s="4">
        <f t="shared" si="3"/>
        <v>1430</v>
      </c>
      <c r="H40" s="4">
        <v>0.21</v>
      </c>
      <c r="I40" s="27"/>
      <c r="J40" s="4">
        <f t="shared" si="1"/>
        <v>0</v>
      </c>
      <c r="K40" s="4">
        <f t="shared" si="2"/>
        <v>0</v>
      </c>
    </row>
    <row r="41" spans="1:11" x14ac:dyDescent="0.25">
      <c r="A41" s="8">
        <v>22</v>
      </c>
      <c r="B41" s="8" t="s">
        <v>600</v>
      </c>
      <c r="C41" s="8" t="s">
        <v>601</v>
      </c>
      <c r="D41" s="8" t="s">
        <v>128</v>
      </c>
      <c r="E41" s="9">
        <v>1</v>
      </c>
      <c r="F41" s="4">
        <v>230</v>
      </c>
      <c r="G41" s="4">
        <f t="shared" si="3"/>
        <v>230</v>
      </c>
      <c r="H41" s="4">
        <v>0.21</v>
      </c>
      <c r="I41" s="27"/>
      <c r="J41" s="4">
        <f t="shared" si="1"/>
        <v>0</v>
      </c>
      <c r="K41" s="4">
        <f t="shared" si="2"/>
        <v>0</v>
      </c>
    </row>
    <row r="42" spans="1:11" x14ac:dyDescent="0.25">
      <c r="A42" s="7">
        <v>23</v>
      </c>
      <c r="B42" s="8" t="s">
        <v>602</v>
      </c>
      <c r="C42" s="8" t="s">
        <v>603</v>
      </c>
      <c r="D42" s="8" t="s">
        <v>11</v>
      </c>
      <c r="E42" s="9">
        <v>4</v>
      </c>
      <c r="F42" s="4">
        <v>61.44</v>
      </c>
      <c r="G42" s="4">
        <f t="shared" si="3"/>
        <v>245.76</v>
      </c>
      <c r="H42" s="4">
        <v>0.21</v>
      </c>
      <c r="I42" s="27"/>
      <c r="J42" s="4">
        <f t="shared" si="1"/>
        <v>0</v>
      </c>
      <c r="K42" s="4">
        <f t="shared" si="2"/>
        <v>0</v>
      </c>
    </row>
    <row r="43" spans="1:11" x14ac:dyDescent="0.25">
      <c r="A43" s="8">
        <v>24</v>
      </c>
      <c r="B43" s="8" t="s">
        <v>604</v>
      </c>
      <c r="C43" s="8" t="s">
        <v>605</v>
      </c>
      <c r="D43" s="8" t="s">
        <v>11</v>
      </c>
      <c r="E43" s="9">
        <v>8</v>
      </c>
      <c r="F43" s="4">
        <v>61.44</v>
      </c>
      <c r="G43" s="4">
        <f t="shared" si="3"/>
        <v>491.52</v>
      </c>
      <c r="H43" s="4">
        <v>0.21</v>
      </c>
      <c r="I43" s="27"/>
      <c r="J43" s="4">
        <f t="shared" si="1"/>
        <v>0</v>
      </c>
      <c r="K43" s="4">
        <f t="shared" si="2"/>
        <v>0</v>
      </c>
    </row>
    <row r="44" spans="1:11" x14ac:dyDescent="0.25">
      <c r="A44" s="7">
        <v>25</v>
      </c>
      <c r="B44" s="8" t="s">
        <v>606</v>
      </c>
      <c r="C44" s="8" t="s">
        <v>607</v>
      </c>
      <c r="D44" s="8" t="s">
        <v>280</v>
      </c>
      <c r="E44" s="9">
        <v>101</v>
      </c>
      <c r="F44" s="4">
        <v>2.82</v>
      </c>
      <c r="G44" s="4">
        <f t="shared" si="3"/>
        <v>284.82</v>
      </c>
      <c r="H44" s="4">
        <v>0.21</v>
      </c>
      <c r="I44" s="27"/>
      <c r="J44" s="4">
        <f t="shared" si="1"/>
        <v>0</v>
      </c>
      <c r="K44" s="4">
        <f t="shared" si="2"/>
        <v>0</v>
      </c>
    </row>
    <row r="45" spans="1:11" x14ac:dyDescent="0.25">
      <c r="A45" s="8">
        <v>26</v>
      </c>
      <c r="B45" s="8" t="s">
        <v>608</v>
      </c>
      <c r="C45" s="8" t="s">
        <v>609</v>
      </c>
      <c r="D45" s="8" t="s">
        <v>280</v>
      </c>
      <c r="E45" s="9">
        <v>101</v>
      </c>
      <c r="F45" s="4">
        <v>2.82</v>
      </c>
      <c r="G45" s="4">
        <f t="shared" si="3"/>
        <v>284.82</v>
      </c>
      <c r="H45" s="4">
        <v>0.21</v>
      </c>
      <c r="I45" s="27"/>
      <c r="J45" s="4">
        <f t="shared" si="1"/>
        <v>0</v>
      </c>
      <c r="K45" s="4">
        <f t="shared" si="2"/>
        <v>0</v>
      </c>
    </row>
    <row r="46" spans="1:11" x14ac:dyDescent="0.25">
      <c r="A46" s="7">
        <v>27</v>
      </c>
      <c r="B46" s="8" t="s">
        <v>84</v>
      </c>
      <c r="C46" s="8" t="s">
        <v>610</v>
      </c>
      <c r="D46" s="8" t="s">
        <v>51</v>
      </c>
      <c r="E46" s="9">
        <v>7</v>
      </c>
      <c r="F46" s="4">
        <v>22.28</v>
      </c>
      <c r="G46" s="4">
        <f t="shared" si="3"/>
        <v>155.96</v>
      </c>
      <c r="H46" s="4">
        <v>0.21</v>
      </c>
      <c r="I46" s="27"/>
      <c r="J46" s="4">
        <f t="shared" si="1"/>
        <v>0</v>
      </c>
      <c r="K46" s="4">
        <f t="shared" si="2"/>
        <v>0</v>
      </c>
    </row>
    <row r="47" spans="1:11" x14ac:dyDescent="0.25">
      <c r="A47" s="8">
        <v>28</v>
      </c>
      <c r="B47" s="8" t="s">
        <v>611</v>
      </c>
      <c r="C47" s="8" t="s">
        <v>612</v>
      </c>
      <c r="D47" s="8" t="s">
        <v>455</v>
      </c>
      <c r="E47" s="9">
        <v>3</v>
      </c>
      <c r="F47" s="4">
        <v>161.84</v>
      </c>
      <c r="G47" s="4">
        <f t="shared" si="3"/>
        <v>485.52</v>
      </c>
      <c r="H47" s="4">
        <v>0.21</v>
      </c>
      <c r="I47" s="27"/>
      <c r="J47" s="4">
        <f t="shared" si="1"/>
        <v>0</v>
      </c>
      <c r="K47" s="4">
        <f t="shared" si="2"/>
        <v>0</v>
      </c>
    </row>
    <row r="48" spans="1:11" x14ac:dyDescent="0.25">
      <c r="A48" s="7">
        <v>29</v>
      </c>
      <c r="B48" s="8" t="s">
        <v>613</v>
      </c>
      <c r="C48" s="8" t="s">
        <v>614</v>
      </c>
      <c r="D48" s="8" t="s">
        <v>130</v>
      </c>
      <c r="E48" s="9">
        <v>3</v>
      </c>
      <c r="F48" s="4">
        <v>57</v>
      </c>
      <c r="G48" s="4">
        <f t="shared" si="3"/>
        <v>171</v>
      </c>
      <c r="H48" s="4">
        <v>0.21</v>
      </c>
      <c r="I48" s="27"/>
      <c r="J48" s="4">
        <f t="shared" si="1"/>
        <v>0</v>
      </c>
      <c r="K48" s="4">
        <f t="shared" si="2"/>
        <v>0</v>
      </c>
    </row>
    <row r="49" spans="1:11" x14ac:dyDescent="0.25">
      <c r="A49" s="8">
        <v>30</v>
      </c>
      <c r="B49" s="8" t="s">
        <v>97</v>
      </c>
      <c r="C49" s="8" t="s">
        <v>615</v>
      </c>
      <c r="D49" s="8" t="s">
        <v>107</v>
      </c>
      <c r="E49" s="9">
        <v>44</v>
      </c>
      <c r="F49" s="4">
        <v>12.5</v>
      </c>
      <c r="G49" s="4">
        <f t="shared" si="3"/>
        <v>550</v>
      </c>
      <c r="H49" s="4">
        <v>0.21</v>
      </c>
      <c r="I49" s="27"/>
      <c r="J49" s="4">
        <f t="shared" si="1"/>
        <v>0</v>
      </c>
      <c r="K49" s="4">
        <f t="shared" si="2"/>
        <v>0</v>
      </c>
    </row>
    <row r="50" spans="1:11" x14ac:dyDescent="0.25">
      <c r="A50" s="7">
        <v>31</v>
      </c>
      <c r="B50" s="8" t="s">
        <v>616</v>
      </c>
      <c r="C50" s="8" t="s">
        <v>617</v>
      </c>
      <c r="D50" s="8" t="s">
        <v>19</v>
      </c>
      <c r="E50" s="9">
        <v>8</v>
      </c>
      <c r="F50" s="4">
        <v>87.75</v>
      </c>
      <c r="G50" s="4">
        <f t="shared" si="3"/>
        <v>702</v>
      </c>
      <c r="H50" s="4">
        <v>0.21</v>
      </c>
      <c r="I50" s="27"/>
      <c r="J50" s="4">
        <f t="shared" si="1"/>
        <v>0</v>
      </c>
      <c r="K50" s="4">
        <f t="shared" si="2"/>
        <v>0</v>
      </c>
    </row>
    <row r="51" spans="1:11" x14ac:dyDescent="0.25">
      <c r="A51" s="8">
        <v>32</v>
      </c>
      <c r="B51" s="8" t="s">
        <v>618</v>
      </c>
      <c r="C51" s="8" t="s">
        <v>729</v>
      </c>
      <c r="D51" s="8" t="s">
        <v>51</v>
      </c>
      <c r="E51" s="9">
        <v>17</v>
      </c>
      <c r="F51" s="4">
        <v>10.33</v>
      </c>
      <c r="G51" s="4">
        <f t="shared" si="3"/>
        <v>175.61</v>
      </c>
      <c r="H51" s="4">
        <v>0.21</v>
      </c>
      <c r="I51" s="27"/>
      <c r="J51" s="4">
        <f t="shared" si="1"/>
        <v>0</v>
      </c>
      <c r="K51" s="4">
        <f t="shared" si="2"/>
        <v>0</v>
      </c>
    </row>
    <row r="52" spans="1:11" x14ac:dyDescent="0.25">
      <c r="A52" s="7">
        <v>33</v>
      </c>
      <c r="B52" s="8" t="s">
        <v>118</v>
      </c>
      <c r="C52" s="8" t="s">
        <v>119</v>
      </c>
      <c r="D52" s="8" t="s">
        <v>280</v>
      </c>
      <c r="E52" s="9">
        <v>236</v>
      </c>
      <c r="F52" s="4">
        <v>11.9</v>
      </c>
      <c r="G52" s="4">
        <f t="shared" si="3"/>
        <v>2808.4</v>
      </c>
      <c r="H52" s="4">
        <v>0.21</v>
      </c>
      <c r="I52" s="27"/>
      <c r="J52" s="4">
        <f t="shared" ref="J52:J83" si="4">E52*I52</f>
        <v>0</v>
      </c>
      <c r="K52" s="4">
        <f t="shared" ref="K52:K83" si="5">J52*(1+H52)</f>
        <v>0</v>
      </c>
    </row>
    <row r="53" spans="1:11" x14ac:dyDescent="0.25">
      <c r="A53" s="8">
        <v>34</v>
      </c>
      <c r="B53" s="8" t="s">
        <v>619</v>
      </c>
      <c r="C53" s="8" t="s">
        <v>730</v>
      </c>
      <c r="D53" s="8" t="s">
        <v>280</v>
      </c>
      <c r="E53" s="9">
        <v>6</v>
      </c>
      <c r="F53" s="4">
        <v>103.86</v>
      </c>
      <c r="G53" s="4">
        <f t="shared" si="3"/>
        <v>623.16</v>
      </c>
      <c r="H53" s="4">
        <v>0.21</v>
      </c>
      <c r="I53" s="27"/>
      <c r="J53" s="4">
        <f t="shared" si="4"/>
        <v>0</v>
      </c>
      <c r="K53" s="4">
        <f t="shared" si="5"/>
        <v>0</v>
      </c>
    </row>
    <row r="54" spans="1:11" x14ac:dyDescent="0.25">
      <c r="A54" s="7">
        <v>35</v>
      </c>
      <c r="B54" s="8" t="s">
        <v>620</v>
      </c>
      <c r="C54" s="8" t="s">
        <v>621</v>
      </c>
      <c r="D54" s="8" t="s">
        <v>280</v>
      </c>
      <c r="E54" s="9">
        <v>3</v>
      </c>
      <c r="F54" s="4">
        <v>28.73</v>
      </c>
      <c r="G54" s="4">
        <f t="shared" si="3"/>
        <v>86.19</v>
      </c>
      <c r="H54" s="4">
        <v>0.21</v>
      </c>
      <c r="I54" s="27"/>
      <c r="J54" s="4">
        <f t="shared" si="4"/>
        <v>0</v>
      </c>
      <c r="K54" s="4">
        <f t="shared" si="5"/>
        <v>0</v>
      </c>
    </row>
    <row r="55" spans="1:11" x14ac:dyDescent="0.25">
      <c r="A55" s="8">
        <v>36</v>
      </c>
      <c r="B55" s="8" t="s">
        <v>622</v>
      </c>
      <c r="C55" s="8" t="s">
        <v>623</v>
      </c>
      <c r="D55" s="8" t="s">
        <v>11</v>
      </c>
      <c r="E55" s="9">
        <v>2</v>
      </c>
      <c r="F55" s="4">
        <v>121.5</v>
      </c>
      <c r="G55" s="4">
        <f t="shared" si="3"/>
        <v>243</v>
      </c>
      <c r="H55" s="4">
        <v>0.21</v>
      </c>
      <c r="I55" s="27"/>
      <c r="J55" s="4">
        <f t="shared" si="4"/>
        <v>0</v>
      </c>
      <c r="K55" s="4">
        <f t="shared" si="5"/>
        <v>0</v>
      </c>
    </row>
    <row r="56" spans="1:11" x14ac:dyDescent="0.25">
      <c r="A56" s="7">
        <v>37</v>
      </c>
      <c r="B56" s="8" t="s">
        <v>129</v>
      </c>
      <c r="C56" s="8" t="s">
        <v>624</v>
      </c>
      <c r="D56" s="8" t="s">
        <v>130</v>
      </c>
      <c r="E56" s="9">
        <v>9</v>
      </c>
      <c r="F56" s="4">
        <v>97.5</v>
      </c>
      <c r="G56" s="4">
        <f t="shared" si="3"/>
        <v>877.5</v>
      </c>
      <c r="H56" s="4">
        <v>0.21</v>
      </c>
      <c r="I56" s="27"/>
      <c r="J56" s="4">
        <f t="shared" si="4"/>
        <v>0</v>
      </c>
      <c r="K56" s="4">
        <f t="shared" si="5"/>
        <v>0</v>
      </c>
    </row>
    <row r="57" spans="1:11" x14ac:dyDescent="0.25">
      <c r="A57" s="8">
        <v>38</v>
      </c>
      <c r="B57" s="8" t="s">
        <v>625</v>
      </c>
      <c r="C57" s="8" t="s">
        <v>626</v>
      </c>
      <c r="D57" s="8" t="s">
        <v>130</v>
      </c>
      <c r="E57" s="9">
        <v>8</v>
      </c>
      <c r="F57" s="4">
        <v>190</v>
      </c>
      <c r="G57" s="4">
        <f t="shared" si="3"/>
        <v>1520</v>
      </c>
      <c r="H57" s="4">
        <v>0.21</v>
      </c>
      <c r="I57" s="27"/>
      <c r="J57" s="4">
        <f t="shared" si="4"/>
        <v>0</v>
      </c>
      <c r="K57" s="4">
        <f t="shared" si="5"/>
        <v>0</v>
      </c>
    </row>
    <row r="58" spans="1:11" x14ac:dyDescent="0.25">
      <c r="A58" s="7">
        <v>39</v>
      </c>
      <c r="B58" s="8" t="s">
        <v>18</v>
      </c>
      <c r="C58" s="8" t="s">
        <v>627</v>
      </c>
      <c r="D58" s="8" t="s">
        <v>19</v>
      </c>
      <c r="E58" s="9">
        <v>195</v>
      </c>
      <c r="F58" s="4">
        <v>92.33</v>
      </c>
      <c r="G58" s="4">
        <f t="shared" si="3"/>
        <v>18004.349999999999</v>
      </c>
      <c r="H58" s="4">
        <v>0.21</v>
      </c>
      <c r="I58" s="27"/>
      <c r="J58" s="4">
        <f t="shared" si="4"/>
        <v>0</v>
      </c>
      <c r="K58" s="4">
        <f t="shared" si="5"/>
        <v>0</v>
      </c>
    </row>
    <row r="59" spans="1:11" x14ac:dyDescent="0.25">
      <c r="A59" s="8">
        <v>40</v>
      </c>
      <c r="B59" s="8" t="s">
        <v>14</v>
      </c>
      <c r="C59" s="8" t="s">
        <v>628</v>
      </c>
      <c r="D59" s="8" t="s">
        <v>15</v>
      </c>
      <c r="E59" s="9">
        <v>14</v>
      </c>
      <c r="F59" s="4">
        <v>183.33</v>
      </c>
      <c r="G59" s="4">
        <f t="shared" si="3"/>
        <v>2566.62</v>
      </c>
      <c r="H59" s="4">
        <v>0.21</v>
      </c>
      <c r="I59" s="27"/>
      <c r="J59" s="4">
        <f t="shared" si="4"/>
        <v>0</v>
      </c>
      <c r="K59" s="4">
        <f t="shared" si="5"/>
        <v>0</v>
      </c>
    </row>
    <row r="60" spans="1:11" x14ac:dyDescent="0.25">
      <c r="A60" s="7">
        <v>41</v>
      </c>
      <c r="B60" s="8" t="s">
        <v>629</v>
      </c>
      <c r="C60" s="8" t="s">
        <v>630</v>
      </c>
      <c r="D60" s="8" t="s">
        <v>51</v>
      </c>
      <c r="E60" s="9">
        <v>1</v>
      </c>
      <c r="F60" s="4">
        <v>1017.5</v>
      </c>
      <c r="G60" s="4">
        <f t="shared" si="3"/>
        <v>1017.5</v>
      </c>
      <c r="H60" s="4">
        <v>0.21</v>
      </c>
      <c r="I60" s="27"/>
      <c r="J60" s="4">
        <f t="shared" si="4"/>
        <v>0</v>
      </c>
      <c r="K60" s="4">
        <f t="shared" si="5"/>
        <v>0</v>
      </c>
    </row>
    <row r="61" spans="1:11" x14ac:dyDescent="0.25">
      <c r="A61" s="8">
        <v>42</v>
      </c>
      <c r="B61" s="8" t="s">
        <v>104</v>
      </c>
      <c r="C61" s="8" t="s">
        <v>105</v>
      </c>
      <c r="D61" s="8" t="s">
        <v>96</v>
      </c>
      <c r="E61" s="9">
        <v>17</v>
      </c>
      <c r="F61" s="4">
        <v>23.33</v>
      </c>
      <c r="G61" s="4">
        <f t="shared" si="3"/>
        <v>396.61</v>
      </c>
      <c r="H61" s="4">
        <v>0.21</v>
      </c>
      <c r="I61" s="27"/>
      <c r="J61" s="4">
        <f t="shared" si="4"/>
        <v>0</v>
      </c>
      <c r="K61" s="4">
        <f t="shared" si="5"/>
        <v>0</v>
      </c>
    </row>
    <row r="62" spans="1:11" x14ac:dyDescent="0.25">
      <c r="A62" s="7">
        <v>43</v>
      </c>
      <c r="B62" s="8" t="s">
        <v>103</v>
      </c>
      <c r="C62" s="8" t="s">
        <v>631</v>
      </c>
      <c r="D62" s="8" t="s">
        <v>280</v>
      </c>
      <c r="E62" s="9">
        <v>104</v>
      </c>
      <c r="F62" s="4">
        <v>9.1300000000000008</v>
      </c>
      <c r="G62" s="4">
        <f t="shared" si="3"/>
        <v>949.52</v>
      </c>
      <c r="H62" s="4">
        <v>0.21</v>
      </c>
      <c r="I62" s="27"/>
      <c r="J62" s="4">
        <f t="shared" si="4"/>
        <v>0</v>
      </c>
      <c r="K62" s="4">
        <f t="shared" si="5"/>
        <v>0</v>
      </c>
    </row>
    <row r="63" spans="1:11" x14ac:dyDescent="0.25">
      <c r="A63" s="8">
        <v>44</v>
      </c>
      <c r="B63" s="8" t="s">
        <v>120</v>
      </c>
      <c r="C63" s="8" t="s">
        <v>632</v>
      </c>
      <c r="D63" s="8" t="s">
        <v>280</v>
      </c>
      <c r="E63" s="9">
        <v>260</v>
      </c>
      <c r="F63" s="4">
        <v>1.4</v>
      </c>
      <c r="G63" s="4">
        <f t="shared" si="3"/>
        <v>364</v>
      </c>
      <c r="H63" s="4">
        <v>0.21</v>
      </c>
      <c r="I63" s="27"/>
      <c r="J63" s="4">
        <f t="shared" si="4"/>
        <v>0</v>
      </c>
      <c r="K63" s="4">
        <f t="shared" si="5"/>
        <v>0</v>
      </c>
    </row>
    <row r="64" spans="1:11" x14ac:dyDescent="0.25">
      <c r="A64" s="7">
        <v>45</v>
      </c>
      <c r="B64" s="8" t="s">
        <v>34</v>
      </c>
      <c r="C64" s="8" t="s">
        <v>35</v>
      </c>
      <c r="D64" s="8" t="s">
        <v>280</v>
      </c>
      <c r="E64" s="9">
        <v>824</v>
      </c>
      <c r="F64" s="4">
        <v>1.64</v>
      </c>
      <c r="G64" s="4">
        <f t="shared" si="3"/>
        <v>1351.36</v>
      </c>
      <c r="H64" s="4">
        <v>0.21</v>
      </c>
      <c r="I64" s="27"/>
      <c r="J64" s="4">
        <f t="shared" si="4"/>
        <v>0</v>
      </c>
      <c r="K64" s="4">
        <f t="shared" si="5"/>
        <v>0</v>
      </c>
    </row>
    <row r="65" spans="1:11" x14ac:dyDescent="0.25">
      <c r="A65" s="8">
        <v>46</v>
      </c>
      <c r="B65" s="8" t="s">
        <v>98</v>
      </c>
      <c r="C65" s="8" t="s">
        <v>633</v>
      </c>
      <c r="D65" s="8" t="s">
        <v>96</v>
      </c>
      <c r="E65" s="9">
        <v>13</v>
      </c>
      <c r="F65" s="4">
        <v>47.08</v>
      </c>
      <c r="G65" s="4">
        <f t="shared" si="3"/>
        <v>612.04</v>
      </c>
      <c r="H65" s="4">
        <v>0.21</v>
      </c>
      <c r="I65" s="27"/>
      <c r="J65" s="4">
        <f t="shared" si="4"/>
        <v>0</v>
      </c>
      <c r="K65" s="4">
        <f t="shared" si="5"/>
        <v>0</v>
      </c>
    </row>
    <row r="66" spans="1:11" x14ac:dyDescent="0.25">
      <c r="A66" s="7">
        <v>47</v>
      </c>
      <c r="B66" s="8" t="s">
        <v>634</v>
      </c>
      <c r="C66" s="8" t="s">
        <v>635</v>
      </c>
      <c r="D66" s="8" t="s">
        <v>280</v>
      </c>
      <c r="E66" s="9">
        <v>3</v>
      </c>
      <c r="F66" s="4">
        <v>97.77</v>
      </c>
      <c r="G66" s="4">
        <f t="shared" si="3"/>
        <v>293.31</v>
      </c>
      <c r="H66" s="4">
        <v>0.21</v>
      </c>
      <c r="I66" s="27"/>
      <c r="J66" s="4">
        <f t="shared" si="4"/>
        <v>0</v>
      </c>
      <c r="K66" s="4">
        <f t="shared" si="5"/>
        <v>0</v>
      </c>
    </row>
    <row r="67" spans="1:11" x14ac:dyDescent="0.25">
      <c r="A67" s="8">
        <v>48</v>
      </c>
      <c r="B67" s="8" t="s">
        <v>288</v>
      </c>
      <c r="C67" s="8" t="s">
        <v>636</v>
      </c>
      <c r="D67" s="8" t="s">
        <v>508</v>
      </c>
      <c r="E67" s="9">
        <v>5</v>
      </c>
      <c r="F67" s="4">
        <v>334.37</v>
      </c>
      <c r="G67" s="4">
        <f t="shared" si="3"/>
        <v>1671.85</v>
      </c>
      <c r="H67" s="4">
        <v>0.21</v>
      </c>
      <c r="I67" s="27"/>
      <c r="J67" s="4">
        <f t="shared" si="4"/>
        <v>0</v>
      </c>
      <c r="K67" s="4">
        <f t="shared" si="5"/>
        <v>0</v>
      </c>
    </row>
    <row r="68" spans="1:11" x14ac:dyDescent="0.25">
      <c r="A68" s="7">
        <v>49</v>
      </c>
      <c r="B68" s="8" t="s">
        <v>67</v>
      </c>
      <c r="C68" s="8" t="s">
        <v>637</v>
      </c>
      <c r="D68" s="8" t="s">
        <v>19</v>
      </c>
      <c r="E68" s="9">
        <v>3</v>
      </c>
      <c r="F68" s="4">
        <v>32.07</v>
      </c>
      <c r="G68" s="4">
        <f t="shared" si="3"/>
        <v>96.21</v>
      </c>
      <c r="H68" s="4">
        <v>0.21</v>
      </c>
      <c r="I68" s="27"/>
      <c r="J68" s="4">
        <f t="shared" si="4"/>
        <v>0</v>
      </c>
      <c r="K68" s="4">
        <f t="shared" si="5"/>
        <v>0</v>
      </c>
    </row>
    <row r="69" spans="1:11" x14ac:dyDescent="0.25">
      <c r="A69" s="8">
        <v>50</v>
      </c>
      <c r="B69" s="8" t="s">
        <v>26</v>
      </c>
      <c r="C69" s="8" t="s">
        <v>638</v>
      </c>
      <c r="D69" s="8" t="s">
        <v>19</v>
      </c>
      <c r="E69" s="9">
        <v>27</v>
      </c>
      <c r="F69" s="4">
        <v>68.08</v>
      </c>
      <c r="G69" s="4">
        <f t="shared" si="3"/>
        <v>1838.16</v>
      </c>
      <c r="H69" s="4">
        <v>0.21</v>
      </c>
      <c r="I69" s="27"/>
      <c r="J69" s="4">
        <f t="shared" si="4"/>
        <v>0</v>
      </c>
      <c r="K69" s="4">
        <f t="shared" si="5"/>
        <v>0</v>
      </c>
    </row>
    <row r="70" spans="1:11" x14ac:dyDescent="0.25">
      <c r="A70" s="7">
        <v>51</v>
      </c>
      <c r="B70" s="8" t="s">
        <v>4</v>
      </c>
      <c r="C70" s="8" t="s">
        <v>5</v>
      </c>
      <c r="D70" s="8" t="s">
        <v>280</v>
      </c>
      <c r="E70" s="9">
        <v>1907</v>
      </c>
      <c r="F70" s="4">
        <v>0.54</v>
      </c>
      <c r="G70" s="4">
        <f t="shared" si="3"/>
        <v>1029.78</v>
      </c>
      <c r="H70" s="4">
        <v>0.21</v>
      </c>
      <c r="I70" s="27"/>
      <c r="J70" s="4">
        <f t="shared" si="4"/>
        <v>0</v>
      </c>
      <c r="K70" s="4">
        <f t="shared" si="5"/>
        <v>0</v>
      </c>
    </row>
    <row r="71" spans="1:11" x14ac:dyDescent="0.25">
      <c r="A71" s="8">
        <v>52</v>
      </c>
      <c r="B71" s="8" t="s">
        <v>639</v>
      </c>
      <c r="C71" s="8" t="s">
        <v>640</v>
      </c>
      <c r="D71" s="8" t="s">
        <v>107</v>
      </c>
      <c r="E71" s="9">
        <v>3</v>
      </c>
      <c r="F71" s="4">
        <v>299.3</v>
      </c>
      <c r="G71" s="4">
        <f t="shared" si="3"/>
        <v>897.9</v>
      </c>
      <c r="H71" s="4">
        <v>0.21</v>
      </c>
      <c r="I71" s="27"/>
      <c r="J71" s="4">
        <f t="shared" si="4"/>
        <v>0</v>
      </c>
      <c r="K71" s="4">
        <f t="shared" si="5"/>
        <v>0</v>
      </c>
    </row>
    <row r="72" spans="1:11" x14ac:dyDescent="0.25">
      <c r="A72" s="7">
        <v>53</v>
      </c>
      <c r="B72" s="8" t="s">
        <v>102</v>
      </c>
      <c r="C72" s="8" t="s">
        <v>641</v>
      </c>
      <c r="D72" s="8" t="s">
        <v>96</v>
      </c>
      <c r="E72" s="9">
        <v>4</v>
      </c>
      <c r="F72" s="4">
        <v>98.61</v>
      </c>
      <c r="G72" s="4">
        <f t="shared" si="3"/>
        <v>394.44</v>
      </c>
      <c r="H72" s="4">
        <v>0.21</v>
      </c>
      <c r="I72" s="27"/>
      <c r="J72" s="4">
        <f t="shared" si="4"/>
        <v>0</v>
      </c>
      <c r="K72" s="4">
        <f t="shared" si="5"/>
        <v>0</v>
      </c>
    </row>
    <row r="73" spans="1:11" x14ac:dyDescent="0.25">
      <c r="A73" s="8">
        <v>54</v>
      </c>
      <c r="B73" s="8" t="s">
        <v>106</v>
      </c>
      <c r="C73" s="8" t="s">
        <v>642</v>
      </c>
      <c r="D73" s="8" t="s">
        <v>128</v>
      </c>
      <c r="E73" s="9">
        <v>6</v>
      </c>
      <c r="F73" s="4">
        <v>92.37</v>
      </c>
      <c r="G73" s="4">
        <f t="shared" si="3"/>
        <v>554.22</v>
      </c>
      <c r="H73" s="4">
        <v>0.21</v>
      </c>
      <c r="I73" s="27"/>
      <c r="J73" s="4">
        <f t="shared" si="4"/>
        <v>0</v>
      </c>
      <c r="K73" s="4">
        <f t="shared" si="5"/>
        <v>0</v>
      </c>
    </row>
    <row r="74" spans="1:11" x14ac:dyDescent="0.25">
      <c r="A74" s="7">
        <v>55</v>
      </c>
      <c r="B74" s="8" t="s">
        <v>113</v>
      </c>
      <c r="C74" s="8" t="s">
        <v>281</v>
      </c>
      <c r="D74" s="8" t="s">
        <v>107</v>
      </c>
      <c r="E74" s="9">
        <v>37</v>
      </c>
      <c r="F74" s="4">
        <v>69.67</v>
      </c>
      <c r="G74" s="4">
        <f t="shared" si="3"/>
        <v>2577.79</v>
      </c>
      <c r="H74" s="4">
        <v>0.21</v>
      </c>
      <c r="I74" s="27"/>
      <c r="J74" s="4">
        <f t="shared" si="4"/>
        <v>0</v>
      </c>
      <c r="K74" s="4">
        <f t="shared" si="5"/>
        <v>0</v>
      </c>
    </row>
    <row r="75" spans="1:11" x14ac:dyDescent="0.25">
      <c r="A75" s="8">
        <v>56</v>
      </c>
      <c r="B75" s="8" t="s">
        <v>643</v>
      </c>
      <c r="C75" s="8" t="s">
        <v>644</v>
      </c>
      <c r="D75" s="8" t="s">
        <v>19</v>
      </c>
      <c r="E75" s="9">
        <v>6</v>
      </c>
      <c r="F75" s="4">
        <v>64.17</v>
      </c>
      <c r="G75" s="4">
        <f t="shared" si="3"/>
        <v>385.02</v>
      </c>
      <c r="H75" s="4">
        <v>0.21</v>
      </c>
      <c r="I75" s="27"/>
      <c r="J75" s="4">
        <f t="shared" si="4"/>
        <v>0</v>
      </c>
      <c r="K75" s="4">
        <f t="shared" si="5"/>
        <v>0</v>
      </c>
    </row>
    <row r="76" spans="1:11" x14ac:dyDescent="0.25">
      <c r="A76" s="7">
        <v>57</v>
      </c>
      <c r="B76" s="8" t="s">
        <v>3</v>
      </c>
      <c r="C76" s="8" t="s">
        <v>645</v>
      </c>
      <c r="D76" s="8" t="s">
        <v>280</v>
      </c>
      <c r="E76" s="9">
        <v>3337</v>
      </c>
      <c r="F76" s="4">
        <v>0.59</v>
      </c>
      <c r="G76" s="4">
        <f t="shared" si="3"/>
        <v>1968.83</v>
      </c>
      <c r="H76" s="4">
        <v>0.21</v>
      </c>
      <c r="I76" s="27"/>
      <c r="J76" s="4">
        <f t="shared" si="4"/>
        <v>0</v>
      </c>
      <c r="K76" s="4">
        <f t="shared" si="5"/>
        <v>0</v>
      </c>
    </row>
    <row r="77" spans="1:11" x14ac:dyDescent="0.25">
      <c r="A77" s="8">
        <v>58</v>
      </c>
      <c r="B77" s="8" t="s">
        <v>646</v>
      </c>
      <c r="C77" s="8" t="s">
        <v>647</v>
      </c>
      <c r="D77" s="8" t="s">
        <v>280</v>
      </c>
      <c r="E77" s="9">
        <v>3</v>
      </c>
      <c r="F77" s="4">
        <v>89.73</v>
      </c>
      <c r="G77" s="4">
        <f t="shared" si="3"/>
        <v>269.19</v>
      </c>
      <c r="H77" s="4">
        <v>0.21</v>
      </c>
      <c r="I77" s="27"/>
      <c r="J77" s="4">
        <f t="shared" si="4"/>
        <v>0</v>
      </c>
      <c r="K77" s="4">
        <f t="shared" si="5"/>
        <v>0</v>
      </c>
    </row>
    <row r="78" spans="1:11" x14ac:dyDescent="0.25">
      <c r="A78" s="7">
        <v>59</v>
      </c>
      <c r="B78" s="8" t="s">
        <v>648</v>
      </c>
      <c r="C78" s="8" t="s">
        <v>649</v>
      </c>
      <c r="D78" s="8" t="s">
        <v>11</v>
      </c>
      <c r="E78" s="9">
        <v>82</v>
      </c>
      <c r="F78" s="4">
        <v>89.42</v>
      </c>
      <c r="G78" s="4">
        <f t="shared" si="3"/>
        <v>7332.44</v>
      </c>
      <c r="H78" s="4">
        <v>0.21</v>
      </c>
      <c r="I78" s="27"/>
      <c r="J78" s="4">
        <f t="shared" si="4"/>
        <v>0</v>
      </c>
      <c r="K78" s="4">
        <f t="shared" si="5"/>
        <v>0</v>
      </c>
    </row>
    <row r="79" spans="1:11" x14ac:dyDescent="0.25">
      <c r="A79" s="8">
        <v>60</v>
      </c>
      <c r="B79" s="8" t="s">
        <v>29</v>
      </c>
      <c r="C79" s="8" t="s">
        <v>30</v>
      </c>
      <c r="D79" s="8" t="s">
        <v>31</v>
      </c>
      <c r="E79" s="9">
        <v>14</v>
      </c>
      <c r="F79" s="4">
        <v>151.74</v>
      </c>
      <c r="G79" s="4">
        <f t="shared" si="3"/>
        <v>2124.36</v>
      </c>
      <c r="H79" s="4">
        <v>0.21</v>
      </c>
      <c r="I79" s="27"/>
      <c r="J79" s="4">
        <f t="shared" si="4"/>
        <v>0</v>
      </c>
      <c r="K79" s="4">
        <f t="shared" si="5"/>
        <v>0</v>
      </c>
    </row>
    <row r="80" spans="1:11" x14ac:dyDescent="0.25">
      <c r="A80" s="7">
        <v>61</v>
      </c>
      <c r="B80" s="8" t="s">
        <v>650</v>
      </c>
      <c r="C80" s="8" t="s">
        <v>651</v>
      </c>
      <c r="D80" s="8" t="s">
        <v>51</v>
      </c>
      <c r="E80" s="9">
        <v>5</v>
      </c>
      <c r="F80" s="4">
        <v>330</v>
      </c>
      <c r="G80" s="4">
        <f t="shared" si="3"/>
        <v>1650</v>
      </c>
      <c r="H80" s="4">
        <v>0.21</v>
      </c>
      <c r="I80" s="27"/>
      <c r="J80" s="4">
        <f t="shared" si="4"/>
        <v>0</v>
      </c>
      <c r="K80" s="4">
        <f t="shared" si="5"/>
        <v>0</v>
      </c>
    </row>
    <row r="81" spans="1:11" x14ac:dyDescent="0.25">
      <c r="A81" s="8">
        <v>62</v>
      </c>
      <c r="B81" s="8" t="s">
        <v>85</v>
      </c>
      <c r="C81" s="8" t="s">
        <v>86</v>
      </c>
      <c r="D81" s="8" t="s">
        <v>51</v>
      </c>
      <c r="E81" s="9">
        <v>24</v>
      </c>
      <c r="F81" s="4">
        <v>330</v>
      </c>
      <c r="G81" s="4">
        <f t="shared" si="3"/>
        <v>7920</v>
      </c>
      <c r="H81" s="4">
        <v>0.21</v>
      </c>
      <c r="I81" s="27"/>
      <c r="J81" s="4">
        <f t="shared" si="4"/>
        <v>0</v>
      </c>
      <c r="K81" s="4">
        <f t="shared" si="5"/>
        <v>0</v>
      </c>
    </row>
    <row r="82" spans="1:11" x14ac:dyDescent="0.25">
      <c r="A82" s="7">
        <v>63</v>
      </c>
      <c r="B82" s="8" t="s">
        <v>87</v>
      </c>
      <c r="C82" s="8" t="s">
        <v>88</v>
      </c>
      <c r="D82" s="8" t="s">
        <v>51</v>
      </c>
      <c r="E82" s="9">
        <v>15</v>
      </c>
      <c r="F82" s="4">
        <v>330</v>
      </c>
      <c r="G82" s="4">
        <f t="shared" si="3"/>
        <v>4950</v>
      </c>
      <c r="H82" s="4">
        <v>0.21</v>
      </c>
      <c r="I82" s="27"/>
      <c r="J82" s="4">
        <f t="shared" si="4"/>
        <v>0</v>
      </c>
      <c r="K82" s="4">
        <f t="shared" si="5"/>
        <v>0</v>
      </c>
    </row>
    <row r="83" spans="1:11" x14ac:dyDescent="0.25">
      <c r="A83" s="8">
        <v>64</v>
      </c>
      <c r="B83" s="8" t="s">
        <v>652</v>
      </c>
      <c r="C83" s="8" t="s">
        <v>653</v>
      </c>
      <c r="D83" s="8" t="s">
        <v>51</v>
      </c>
      <c r="E83" s="9">
        <v>3</v>
      </c>
      <c r="F83" s="4">
        <v>236.17</v>
      </c>
      <c r="G83" s="4">
        <f t="shared" si="3"/>
        <v>708.51</v>
      </c>
      <c r="H83" s="4">
        <v>0.21</v>
      </c>
      <c r="I83" s="27"/>
      <c r="J83" s="4">
        <f t="shared" si="4"/>
        <v>0</v>
      </c>
      <c r="K83" s="4">
        <f t="shared" si="5"/>
        <v>0</v>
      </c>
    </row>
    <row r="84" spans="1:11" x14ac:dyDescent="0.25">
      <c r="A84" s="7">
        <v>65</v>
      </c>
      <c r="B84" s="8" t="s">
        <v>654</v>
      </c>
      <c r="C84" s="8" t="s">
        <v>655</v>
      </c>
      <c r="D84" s="8" t="s">
        <v>19</v>
      </c>
      <c r="E84" s="9">
        <v>35</v>
      </c>
      <c r="F84" s="4">
        <v>66.67</v>
      </c>
      <c r="G84" s="4">
        <f t="shared" si="3"/>
        <v>2333.4499999999998</v>
      </c>
      <c r="H84" s="4">
        <v>0.21</v>
      </c>
      <c r="I84" s="27"/>
      <c r="J84" s="4">
        <f t="shared" ref="J84:J115" si="6">E84*I84</f>
        <v>0</v>
      </c>
      <c r="K84" s="4">
        <f t="shared" ref="K84:K115" si="7">J84*(1+H84)</f>
        <v>0</v>
      </c>
    </row>
    <row r="85" spans="1:11" x14ac:dyDescent="0.25">
      <c r="A85" s="8">
        <v>66</v>
      </c>
      <c r="B85" s="8" t="s">
        <v>114</v>
      </c>
      <c r="C85" s="8" t="s">
        <v>115</v>
      </c>
      <c r="D85" s="8" t="s">
        <v>96</v>
      </c>
      <c r="E85" s="9">
        <v>29</v>
      </c>
      <c r="F85" s="4">
        <v>59.07</v>
      </c>
      <c r="G85" s="4">
        <f t="shared" ref="G85:G124" si="8">E85*F85</f>
        <v>1713.03</v>
      </c>
      <c r="H85" s="4">
        <v>0.21</v>
      </c>
      <c r="I85" s="27"/>
      <c r="J85" s="4">
        <f t="shared" si="6"/>
        <v>0</v>
      </c>
      <c r="K85" s="4">
        <f t="shared" si="7"/>
        <v>0</v>
      </c>
    </row>
    <row r="86" spans="1:11" x14ac:dyDescent="0.25">
      <c r="A86" s="7">
        <v>67</v>
      </c>
      <c r="B86" s="8" t="s">
        <v>656</v>
      </c>
      <c r="C86" s="8" t="s">
        <v>657</v>
      </c>
      <c r="D86" s="8" t="s">
        <v>19</v>
      </c>
      <c r="E86" s="9">
        <v>8</v>
      </c>
      <c r="F86" s="4">
        <v>28.69</v>
      </c>
      <c r="G86" s="4">
        <f t="shared" si="8"/>
        <v>229.52</v>
      </c>
      <c r="H86" s="4">
        <v>0.21</v>
      </c>
      <c r="I86" s="27"/>
      <c r="J86" s="4">
        <f t="shared" si="6"/>
        <v>0</v>
      </c>
      <c r="K86" s="4">
        <f t="shared" si="7"/>
        <v>0</v>
      </c>
    </row>
    <row r="87" spans="1:11" x14ac:dyDescent="0.25">
      <c r="A87" s="8">
        <v>68</v>
      </c>
      <c r="B87" s="8" t="s">
        <v>292</v>
      </c>
      <c r="C87" s="8" t="s">
        <v>658</v>
      </c>
      <c r="D87" s="8" t="s">
        <v>11</v>
      </c>
      <c r="E87" s="9">
        <v>1</v>
      </c>
      <c r="F87" s="4">
        <v>256.83999999999997</v>
      </c>
      <c r="G87" s="4">
        <f t="shared" si="8"/>
        <v>256.83999999999997</v>
      </c>
      <c r="H87" s="4">
        <v>0.21</v>
      </c>
      <c r="I87" s="27"/>
      <c r="J87" s="4">
        <f t="shared" si="6"/>
        <v>0</v>
      </c>
      <c r="K87" s="4">
        <f t="shared" si="7"/>
        <v>0</v>
      </c>
    </row>
    <row r="88" spans="1:11" x14ac:dyDescent="0.25">
      <c r="A88" s="7">
        <v>69</v>
      </c>
      <c r="B88" s="8" t="s">
        <v>94</v>
      </c>
      <c r="C88" s="8" t="s">
        <v>95</v>
      </c>
      <c r="D88" s="8" t="s">
        <v>280</v>
      </c>
      <c r="E88" s="9">
        <v>4</v>
      </c>
      <c r="F88" s="4">
        <v>24.64</v>
      </c>
      <c r="G88" s="4">
        <f t="shared" si="8"/>
        <v>98.56</v>
      </c>
      <c r="H88" s="4">
        <v>0.21</v>
      </c>
      <c r="I88" s="27"/>
      <c r="J88" s="4">
        <f t="shared" si="6"/>
        <v>0</v>
      </c>
      <c r="K88" s="4">
        <f t="shared" si="7"/>
        <v>0</v>
      </c>
    </row>
    <row r="89" spans="1:11" x14ac:dyDescent="0.25">
      <c r="A89" s="8">
        <v>70</v>
      </c>
      <c r="B89" s="8" t="s">
        <v>659</v>
      </c>
      <c r="C89" s="8" t="s">
        <v>660</v>
      </c>
      <c r="D89" s="8" t="s">
        <v>280</v>
      </c>
      <c r="E89" s="9">
        <v>5</v>
      </c>
      <c r="F89" s="4">
        <v>39.369999999999997</v>
      </c>
      <c r="G89" s="4">
        <f t="shared" si="8"/>
        <v>196.85</v>
      </c>
      <c r="H89" s="4">
        <v>0.21</v>
      </c>
      <c r="I89" s="27"/>
      <c r="J89" s="4">
        <f t="shared" si="6"/>
        <v>0</v>
      </c>
      <c r="K89" s="4">
        <f t="shared" si="7"/>
        <v>0</v>
      </c>
    </row>
    <row r="90" spans="1:11" x14ac:dyDescent="0.25">
      <c r="A90" s="7">
        <v>71</v>
      </c>
      <c r="B90" s="8" t="s">
        <v>661</v>
      </c>
      <c r="C90" s="8" t="s">
        <v>662</v>
      </c>
      <c r="D90" s="8" t="s">
        <v>280</v>
      </c>
      <c r="E90" s="9">
        <v>22</v>
      </c>
      <c r="F90" s="4">
        <v>1.42</v>
      </c>
      <c r="G90" s="4">
        <f t="shared" si="8"/>
        <v>31.24</v>
      </c>
      <c r="H90" s="4">
        <v>0.21</v>
      </c>
      <c r="I90" s="27"/>
      <c r="J90" s="4">
        <f t="shared" si="6"/>
        <v>0</v>
      </c>
      <c r="K90" s="4">
        <f t="shared" si="7"/>
        <v>0</v>
      </c>
    </row>
    <row r="91" spans="1:11" x14ac:dyDescent="0.25">
      <c r="A91" s="8">
        <v>72</v>
      </c>
      <c r="B91" s="8" t="s">
        <v>21</v>
      </c>
      <c r="C91" s="8" t="s">
        <v>22</v>
      </c>
      <c r="D91" s="8" t="s">
        <v>280</v>
      </c>
      <c r="E91" s="9">
        <v>672</v>
      </c>
      <c r="F91" s="4">
        <v>1.27</v>
      </c>
      <c r="G91" s="4">
        <f t="shared" si="8"/>
        <v>853.44</v>
      </c>
      <c r="H91" s="4">
        <v>0.21</v>
      </c>
      <c r="I91" s="27"/>
      <c r="J91" s="4">
        <f t="shared" si="6"/>
        <v>0</v>
      </c>
      <c r="K91" s="4">
        <f t="shared" si="7"/>
        <v>0</v>
      </c>
    </row>
    <row r="92" spans="1:11" x14ac:dyDescent="0.25">
      <c r="A92" s="7">
        <v>73</v>
      </c>
      <c r="B92" s="8" t="s">
        <v>663</v>
      </c>
      <c r="C92" s="8" t="s">
        <v>664</v>
      </c>
      <c r="D92" s="8" t="s">
        <v>15</v>
      </c>
      <c r="E92" s="9">
        <v>3</v>
      </c>
      <c r="F92" s="4">
        <v>26.3</v>
      </c>
      <c r="G92" s="4">
        <f t="shared" si="8"/>
        <v>78.900000000000006</v>
      </c>
      <c r="H92" s="4">
        <v>0.21</v>
      </c>
      <c r="I92" s="27"/>
      <c r="J92" s="4">
        <f t="shared" si="6"/>
        <v>0</v>
      </c>
      <c r="K92" s="4">
        <f t="shared" si="7"/>
        <v>0</v>
      </c>
    </row>
    <row r="93" spans="1:11" x14ac:dyDescent="0.25">
      <c r="A93" s="8">
        <v>74</v>
      </c>
      <c r="B93" s="8" t="s">
        <v>68</v>
      </c>
      <c r="C93" s="8" t="s">
        <v>665</v>
      </c>
      <c r="D93" s="8" t="s">
        <v>135</v>
      </c>
      <c r="E93" s="9">
        <v>43</v>
      </c>
      <c r="F93" s="4">
        <v>155.07</v>
      </c>
      <c r="G93" s="4">
        <f t="shared" si="8"/>
        <v>6668.01</v>
      </c>
      <c r="H93" s="4">
        <v>0.21</v>
      </c>
      <c r="I93" s="27"/>
      <c r="J93" s="4">
        <f t="shared" si="6"/>
        <v>0</v>
      </c>
      <c r="K93" s="4">
        <f t="shared" si="7"/>
        <v>0</v>
      </c>
    </row>
    <row r="94" spans="1:11" x14ac:dyDescent="0.25">
      <c r="A94" s="7">
        <v>75</v>
      </c>
      <c r="B94" s="8" t="s">
        <v>161</v>
      </c>
      <c r="C94" s="8" t="s">
        <v>666</v>
      </c>
      <c r="D94" s="8" t="s">
        <v>17</v>
      </c>
      <c r="E94" s="9">
        <v>13</v>
      </c>
      <c r="F94" s="4">
        <v>184</v>
      </c>
      <c r="G94" s="4">
        <f t="shared" si="8"/>
        <v>2392</v>
      </c>
      <c r="H94" s="4">
        <v>0.21</v>
      </c>
      <c r="I94" s="27"/>
      <c r="J94" s="4">
        <f t="shared" si="6"/>
        <v>0</v>
      </c>
      <c r="K94" s="4">
        <f t="shared" si="7"/>
        <v>0</v>
      </c>
    </row>
    <row r="95" spans="1:11" x14ac:dyDescent="0.25">
      <c r="A95" s="8">
        <v>76</v>
      </c>
      <c r="B95" s="8" t="s">
        <v>228</v>
      </c>
      <c r="C95" s="8" t="s">
        <v>667</v>
      </c>
      <c r="D95" s="8" t="s">
        <v>15</v>
      </c>
      <c r="E95" s="9">
        <v>113</v>
      </c>
      <c r="F95" s="4">
        <v>15</v>
      </c>
      <c r="G95" s="4">
        <f t="shared" si="8"/>
        <v>1695</v>
      </c>
      <c r="H95" s="4">
        <v>0.21</v>
      </c>
      <c r="I95" s="27"/>
      <c r="J95" s="4">
        <f t="shared" si="6"/>
        <v>0</v>
      </c>
      <c r="K95" s="4">
        <f t="shared" si="7"/>
        <v>0</v>
      </c>
    </row>
    <row r="96" spans="1:11" x14ac:dyDescent="0.25">
      <c r="A96" s="7">
        <v>77</v>
      </c>
      <c r="B96" s="8" t="s">
        <v>668</v>
      </c>
      <c r="C96" s="8" t="s">
        <v>669</v>
      </c>
      <c r="D96" s="8" t="s">
        <v>19</v>
      </c>
      <c r="E96" s="9">
        <v>20</v>
      </c>
      <c r="F96" s="4">
        <v>43.48</v>
      </c>
      <c r="G96" s="4">
        <f t="shared" si="8"/>
        <v>869.6</v>
      </c>
      <c r="H96" s="4">
        <v>0.21</v>
      </c>
      <c r="I96" s="27"/>
      <c r="J96" s="4">
        <f t="shared" si="6"/>
        <v>0</v>
      </c>
      <c r="K96" s="4">
        <f t="shared" si="7"/>
        <v>0</v>
      </c>
    </row>
    <row r="97" spans="1:11" x14ac:dyDescent="0.25">
      <c r="A97" s="8">
        <v>78</v>
      </c>
      <c r="B97" s="8" t="s">
        <v>36</v>
      </c>
      <c r="C97" s="8" t="s">
        <v>670</v>
      </c>
      <c r="D97" s="8" t="s">
        <v>19</v>
      </c>
      <c r="E97" s="9">
        <v>5</v>
      </c>
      <c r="F97" s="4">
        <v>30</v>
      </c>
      <c r="G97" s="4">
        <f t="shared" si="8"/>
        <v>150</v>
      </c>
      <c r="H97" s="4">
        <v>0.21</v>
      </c>
      <c r="I97" s="27"/>
      <c r="J97" s="4">
        <f t="shared" si="6"/>
        <v>0</v>
      </c>
      <c r="K97" s="4">
        <f t="shared" si="7"/>
        <v>0</v>
      </c>
    </row>
    <row r="98" spans="1:11" x14ac:dyDescent="0.25">
      <c r="A98" s="7">
        <v>79</v>
      </c>
      <c r="B98" s="8" t="s">
        <v>671</v>
      </c>
      <c r="C98" s="8" t="s">
        <v>672</v>
      </c>
      <c r="D98" s="8" t="s">
        <v>508</v>
      </c>
      <c r="E98" s="9">
        <v>7</v>
      </c>
      <c r="F98" s="4">
        <v>122.85</v>
      </c>
      <c r="G98" s="4">
        <f t="shared" si="8"/>
        <v>859.95</v>
      </c>
      <c r="H98" s="4">
        <v>0.21</v>
      </c>
      <c r="I98" s="27"/>
      <c r="J98" s="4">
        <f t="shared" si="6"/>
        <v>0</v>
      </c>
      <c r="K98" s="4">
        <f t="shared" si="7"/>
        <v>0</v>
      </c>
    </row>
    <row r="99" spans="1:11" x14ac:dyDescent="0.25">
      <c r="A99" s="8">
        <v>80</v>
      </c>
      <c r="B99" s="8" t="s">
        <v>282</v>
      </c>
      <c r="C99" s="8" t="s">
        <v>673</v>
      </c>
      <c r="D99" s="8" t="s">
        <v>19</v>
      </c>
      <c r="E99" s="9">
        <v>17</v>
      </c>
      <c r="F99" s="4">
        <v>64.040000000000006</v>
      </c>
      <c r="G99" s="4">
        <f t="shared" si="8"/>
        <v>1088.68</v>
      </c>
      <c r="H99" s="4">
        <v>0.21</v>
      </c>
      <c r="I99" s="27"/>
      <c r="J99" s="4">
        <f t="shared" si="6"/>
        <v>0</v>
      </c>
      <c r="K99" s="4">
        <f t="shared" si="7"/>
        <v>0</v>
      </c>
    </row>
    <row r="100" spans="1:11" x14ac:dyDescent="0.25">
      <c r="A100" s="7">
        <v>81</v>
      </c>
      <c r="B100" s="8" t="s">
        <v>285</v>
      </c>
      <c r="C100" s="8" t="s">
        <v>674</v>
      </c>
      <c r="D100" s="8" t="s">
        <v>19</v>
      </c>
      <c r="E100" s="9">
        <v>3</v>
      </c>
      <c r="F100" s="4">
        <v>58.03</v>
      </c>
      <c r="G100" s="4">
        <f t="shared" si="8"/>
        <v>174.09</v>
      </c>
      <c r="H100" s="4">
        <v>0.21</v>
      </c>
      <c r="I100" s="27"/>
      <c r="J100" s="4">
        <f t="shared" si="6"/>
        <v>0</v>
      </c>
      <c r="K100" s="4">
        <f t="shared" si="7"/>
        <v>0</v>
      </c>
    </row>
    <row r="101" spans="1:11" x14ac:dyDescent="0.25">
      <c r="A101" s="8">
        <v>82</v>
      </c>
      <c r="B101" s="8" t="s">
        <v>224</v>
      </c>
      <c r="C101" s="8" t="s">
        <v>675</v>
      </c>
      <c r="D101" s="8" t="s">
        <v>280</v>
      </c>
      <c r="E101" s="9">
        <v>58</v>
      </c>
      <c r="F101" s="4">
        <v>3.89</v>
      </c>
      <c r="G101" s="4">
        <f t="shared" si="8"/>
        <v>225.62</v>
      </c>
      <c r="H101" s="4">
        <v>0.21</v>
      </c>
      <c r="I101" s="27"/>
      <c r="J101" s="4">
        <f t="shared" si="6"/>
        <v>0</v>
      </c>
      <c r="K101" s="4">
        <f t="shared" si="7"/>
        <v>0</v>
      </c>
    </row>
    <row r="102" spans="1:11" x14ac:dyDescent="0.25">
      <c r="A102" s="7">
        <v>83</v>
      </c>
      <c r="B102" s="8" t="s">
        <v>149</v>
      </c>
      <c r="C102" s="8" t="s">
        <v>676</v>
      </c>
      <c r="D102" s="8" t="s">
        <v>150</v>
      </c>
      <c r="E102" s="9">
        <v>520</v>
      </c>
      <c r="F102" s="4">
        <v>21.17</v>
      </c>
      <c r="G102" s="4">
        <f t="shared" si="8"/>
        <v>11008.4</v>
      </c>
      <c r="H102" s="4">
        <v>0.21</v>
      </c>
      <c r="I102" s="27"/>
      <c r="J102" s="4">
        <f t="shared" si="6"/>
        <v>0</v>
      </c>
      <c r="K102" s="4">
        <f t="shared" si="7"/>
        <v>0</v>
      </c>
    </row>
    <row r="103" spans="1:11" x14ac:dyDescent="0.25">
      <c r="A103" s="8">
        <v>84</v>
      </c>
      <c r="B103" s="8" t="s">
        <v>283</v>
      </c>
      <c r="C103" s="8" t="s">
        <v>677</v>
      </c>
      <c r="D103" s="8" t="s">
        <v>291</v>
      </c>
      <c r="E103" s="9">
        <v>52</v>
      </c>
      <c r="F103" s="4">
        <v>66.5</v>
      </c>
      <c r="G103" s="4">
        <f t="shared" si="8"/>
        <v>3458</v>
      </c>
      <c r="H103" s="4">
        <v>0.21</v>
      </c>
      <c r="I103" s="27"/>
      <c r="J103" s="4">
        <f t="shared" si="6"/>
        <v>0</v>
      </c>
      <c r="K103" s="4">
        <f t="shared" si="7"/>
        <v>0</v>
      </c>
    </row>
    <row r="104" spans="1:11" x14ac:dyDescent="0.25">
      <c r="A104" s="7">
        <v>85</v>
      </c>
      <c r="B104" s="8" t="s">
        <v>116</v>
      </c>
      <c r="C104" s="8" t="s">
        <v>678</v>
      </c>
      <c r="D104" s="8" t="s">
        <v>280</v>
      </c>
      <c r="E104" s="9">
        <v>694</v>
      </c>
      <c r="F104" s="4">
        <v>4.2</v>
      </c>
      <c r="G104" s="4">
        <f t="shared" si="8"/>
        <v>2914.8</v>
      </c>
      <c r="H104" s="4">
        <v>0.21</v>
      </c>
      <c r="I104" s="27"/>
      <c r="J104" s="4">
        <f t="shared" si="6"/>
        <v>0</v>
      </c>
      <c r="K104" s="4">
        <f t="shared" si="7"/>
        <v>0</v>
      </c>
    </row>
    <row r="105" spans="1:11" x14ac:dyDescent="0.25">
      <c r="A105" s="8">
        <v>86</v>
      </c>
      <c r="B105" s="8" t="s">
        <v>679</v>
      </c>
      <c r="C105" s="8" t="s">
        <v>680</v>
      </c>
      <c r="D105" s="8" t="s">
        <v>19</v>
      </c>
      <c r="E105" s="9">
        <v>1</v>
      </c>
      <c r="F105" s="4">
        <v>225.01</v>
      </c>
      <c r="G105" s="4">
        <f t="shared" si="8"/>
        <v>225.01</v>
      </c>
      <c r="H105" s="4">
        <v>0.21</v>
      </c>
      <c r="I105" s="27"/>
      <c r="J105" s="4">
        <f t="shared" si="6"/>
        <v>0</v>
      </c>
      <c r="K105" s="4">
        <f t="shared" si="7"/>
        <v>0</v>
      </c>
    </row>
    <row r="106" spans="1:11" x14ac:dyDescent="0.25">
      <c r="A106" s="7">
        <v>87</v>
      </c>
      <c r="B106" s="8" t="s">
        <v>681</v>
      </c>
      <c r="C106" s="8" t="s">
        <v>682</v>
      </c>
      <c r="D106" s="8" t="s">
        <v>107</v>
      </c>
      <c r="E106" s="9">
        <v>1</v>
      </c>
      <c r="F106" s="4">
        <v>270</v>
      </c>
      <c r="G106" s="4">
        <f t="shared" si="8"/>
        <v>270</v>
      </c>
      <c r="H106" s="4">
        <v>0.21</v>
      </c>
      <c r="I106" s="27"/>
      <c r="J106" s="4">
        <f t="shared" si="6"/>
        <v>0</v>
      </c>
      <c r="K106" s="4">
        <f t="shared" si="7"/>
        <v>0</v>
      </c>
    </row>
    <row r="107" spans="1:11" x14ac:dyDescent="0.25">
      <c r="A107" s="8">
        <v>88</v>
      </c>
      <c r="B107" s="8" t="s">
        <v>683</v>
      </c>
      <c r="C107" s="8" t="s">
        <v>684</v>
      </c>
      <c r="D107" s="8" t="s">
        <v>107</v>
      </c>
      <c r="E107" s="9">
        <v>1</v>
      </c>
      <c r="F107" s="4">
        <v>280</v>
      </c>
      <c r="G107" s="4">
        <f t="shared" si="8"/>
        <v>280</v>
      </c>
      <c r="H107" s="4">
        <v>0.21</v>
      </c>
      <c r="I107" s="27"/>
      <c r="J107" s="4">
        <f t="shared" si="6"/>
        <v>0</v>
      </c>
      <c r="K107" s="4">
        <f t="shared" si="7"/>
        <v>0</v>
      </c>
    </row>
    <row r="108" spans="1:11" x14ac:dyDescent="0.25">
      <c r="A108" s="7">
        <v>89</v>
      </c>
      <c r="B108" s="8" t="s">
        <v>685</v>
      </c>
      <c r="C108" s="8" t="s">
        <v>686</v>
      </c>
      <c r="D108" s="8" t="s">
        <v>280</v>
      </c>
      <c r="E108" s="9">
        <v>11</v>
      </c>
      <c r="F108" s="4">
        <v>60.55</v>
      </c>
      <c r="G108" s="4">
        <f t="shared" si="8"/>
        <v>666.05</v>
      </c>
      <c r="H108" s="4">
        <v>0.21</v>
      </c>
      <c r="I108" s="27"/>
      <c r="J108" s="4">
        <f t="shared" si="6"/>
        <v>0</v>
      </c>
      <c r="K108" s="4">
        <f t="shared" si="7"/>
        <v>0</v>
      </c>
    </row>
    <row r="109" spans="1:11" x14ac:dyDescent="0.25">
      <c r="A109" s="8">
        <v>90</v>
      </c>
      <c r="B109" s="8" t="s">
        <v>9</v>
      </c>
      <c r="C109" s="8" t="s">
        <v>10</v>
      </c>
      <c r="D109" s="8" t="s">
        <v>11</v>
      </c>
      <c r="E109" s="9">
        <v>38</v>
      </c>
      <c r="F109" s="4">
        <v>65.83</v>
      </c>
      <c r="G109" s="4">
        <f t="shared" si="8"/>
        <v>2501.54</v>
      </c>
      <c r="H109" s="4">
        <v>0.21</v>
      </c>
      <c r="I109" s="27"/>
      <c r="J109" s="4">
        <f t="shared" si="6"/>
        <v>0</v>
      </c>
      <c r="K109" s="4">
        <f t="shared" si="7"/>
        <v>0</v>
      </c>
    </row>
    <row r="110" spans="1:11" x14ac:dyDescent="0.25">
      <c r="A110" s="7">
        <v>91</v>
      </c>
      <c r="B110" s="8" t="s">
        <v>687</v>
      </c>
      <c r="C110" s="8" t="s">
        <v>688</v>
      </c>
      <c r="D110" s="8" t="s">
        <v>51</v>
      </c>
      <c r="E110" s="9">
        <v>3</v>
      </c>
      <c r="F110" s="4">
        <v>116.67</v>
      </c>
      <c r="G110" s="4">
        <f t="shared" si="8"/>
        <v>350.01</v>
      </c>
      <c r="H110" s="4">
        <v>0.21</v>
      </c>
      <c r="I110" s="27"/>
      <c r="J110" s="4">
        <f t="shared" si="6"/>
        <v>0</v>
      </c>
      <c r="K110" s="4">
        <f t="shared" si="7"/>
        <v>0</v>
      </c>
    </row>
    <row r="111" spans="1:11" x14ac:dyDescent="0.25">
      <c r="A111" s="8">
        <v>92</v>
      </c>
      <c r="B111" s="8" t="s">
        <v>689</v>
      </c>
      <c r="C111" s="8" t="s">
        <v>690</v>
      </c>
      <c r="D111" s="8" t="s">
        <v>51</v>
      </c>
      <c r="E111" s="9">
        <v>15</v>
      </c>
      <c r="F111" s="4">
        <v>116.67</v>
      </c>
      <c r="G111" s="4">
        <f t="shared" si="8"/>
        <v>1750.05</v>
      </c>
      <c r="H111" s="4">
        <v>0.21</v>
      </c>
      <c r="I111" s="27"/>
      <c r="J111" s="4">
        <f t="shared" si="6"/>
        <v>0</v>
      </c>
      <c r="K111" s="4">
        <f t="shared" si="7"/>
        <v>0</v>
      </c>
    </row>
    <row r="112" spans="1:11" x14ac:dyDescent="0.25">
      <c r="A112" s="7">
        <v>93</v>
      </c>
      <c r="B112" s="8" t="s">
        <v>691</v>
      </c>
      <c r="C112" s="8" t="s">
        <v>692</v>
      </c>
      <c r="D112" s="8" t="s">
        <v>51</v>
      </c>
      <c r="E112" s="9">
        <v>6</v>
      </c>
      <c r="F112" s="4">
        <v>116.67</v>
      </c>
      <c r="G112" s="4">
        <f t="shared" si="8"/>
        <v>700.02</v>
      </c>
      <c r="H112" s="4">
        <v>0.21</v>
      </c>
      <c r="I112" s="27"/>
      <c r="J112" s="4">
        <f t="shared" si="6"/>
        <v>0</v>
      </c>
      <c r="K112" s="4">
        <f t="shared" si="7"/>
        <v>0</v>
      </c>
    </row>
    <row r="113" spans="1:11" x14ac:dyDescent="0.25">
      <c r="A113" s="8">
        <v>94</v>
      </c>
      <c r="B113" s="8" t="s">
        <v>693</v>
      </c>
      <c r="C113" s="8" t="s">
        <v>694</v>
      </c>
      <c r="D113" s="8" t="s">
        <v>51</v>
      </c>
      <c r="E113" s="9">
        <v>45</v>
      </c>
      <c r="F113" s="4">
        <v>116.67</v>
      </c>
      <c r="G113" s="4">
        <f t="shared" si="8"/>
        <v>5250.15</v>
      </c>
      <c r="H113" s="4">
        <v>0.21</v>
      </c>
      <c r="I113" s="27"/>
      <c r="J113" s="4">
        <f t="shared" si="6"/>
        <v>0</v>
      </c>
      <c r="K113" s="4">
        <f t="shared" si="7"/>
        <v>0</v>
      </c>
    </row>
    <row r="114" spans="1:11" x14ac:dyDescent="0.25">
      <c r="A114" s="7">
        <v>95</v>
      </c>
      <c r="B114" s="8" t="s">
        <v>695</v>
      </c>
      <c r="C114" s="8" t="s">
        <v>696</v>
      </c>
      <c r="D114" s="8" t="s">
        <v>51</v>
      </c>
      <c r="E114" s="9">
        <v>45</v>
      </c>
      <c r="F114" s="4">
        <v>116.67</v>
      </c>
      <c r="G114" s="4">
        <f t="shared" si="8"/>
        <v>5250.15</v>
      </c>
      <c r="H114" s="4">
        <v>0.21</v>
      </c>
      <c r="I114" s="27"/>
      <c r="J114" s="4">
        <f t="shared" si="6"/>
        <v>0</v>
      </c>
      <c r="K114" s="4">
        <f t="shared" si="7"/>
        <v>0</v>
      </c>
    </row>
    <row r="115" spans="1:11" x14ac:dyDescent="0.25">
      <c r="A115" s="8">
        <v>96</v>
      </c>
      <c r="B115" s="8" t="s">
        <v>697</v>
      </c>
      <c r="C115" s="8" t="s">
        <v>698</v>
      </c>
      <c r="D115" s="8" t="s">
        <v>51</v>
      </c>
      <c r="E115" s="9">
        <v>11</v>
      </c>
      <c r="F115" s="4">
        <v>116.67</v>
      </c>
      <c r="G115" s="4">
        <f t="shared" si="8"/>
        <v>1283.3699999999999</v>
      </c>
      <c r="H115" s="4">
        <v>0.21</v>
      </c>
      <c r="I115" s="27"/>
      <c r="J115" s="4">
        <f t="shared" si="6"/>
        <v>0</v>
      </c>
      <c r="K115" s="4">
        <f t="shared" si="7"/>
        <v>0</v>
      </c>
    </row>
    <row r="116" spans="1:11" x14ac:dyDescent="0.25">
      <c r="A116" s="7">
        <v>97</v>
      </c>
      <c r="B116" s="8" t="s">
        <v>699</v>
      </c>
      <c r="C116" s="8" t="s">
        <v>700</v>
      </c>
      <c r="D116" s="8" t="s">
        <v>51</v>
      </c>
      <c r="E116" s="9">
        <v>6</v>
      </c>
      <c r="F116" s="4">
        <v>116.67</v>
      </c>
      <c r="G116" s="4">
        <f t="shared" si="8"/>
        <v>700.02</v>
      </c>
      <c r="H116" s="4">
        <v>0.21</v>
      </c>
      <c r="I116" s="27"/>
      <c r="J116" s="4">
        <f t="shared" ref="J116:J124" si="9">E116*I116</f>
        <v>0</v>
      </c>
      <c r="K116" s="4">
        <f t="shared" ref="K116:K125" si="10">J116*(1+H116)</f>
        <v>0</v>
      </c>
    </row>
    <row r="117" spans="1:11" x14ac:dyDescent="0.25">
      <c r="A117" s="8">
        <v>98</v>
      </c>
      <c r="B117" s="8" t="s">
        <v>701</v>
      </c>
      <c r="C117" s="8" t="s">
        <v>702</v>
      </c>
      <c r="D117" s="8" t="s">
        <v>280</v>
      </c>
      <c r="E117" s="9">
        <v>60</v>
      </c>
      <c r="F117" s="4">
        <v>1.25</v>
      </c>
      <c r="G117" s="4">
        <f t="shared" si="8"/>
        <v>75</v>
      </c>
      <c r="H117" s="4">
        <v>0.21</v>
      </c>
      <c r="I117" s="27"/>
      <c r="J117" s="4">
        <f t="shared" si="9"/>
        <v>0</v>
      </c>
      <c r="K117" s="4">
        <f t="shared" si="10"/>
        <v>0</v>
      </c>
    </row>
    <row r="118" spans="1:11" x14ac:dyDescent="0.25">
      <c r="A118" s="7">
        <v>99</v>
      </c>
      <c r="B118" s="8" t="s">
        <v>703</v>
      </c>
      <c r="C118" s="8" t="s">
        <v>704</v>
      </c>
      <c r="D118" s="8" t="s">
        <v>280</v>
      </c>
      <c r="E118" s="9">
        <v>60</v>
      </c>
      <c r="F118" s="4">
        <v>1.25</v>
      </c>
      <c r="G118" s="4">
        <f t="shared" si="8"/>
        <v>75</v>
      </c>
      <c r="H118" s="4">
        <v>0.21</v>
      </c>
      <c r="I118" s="27"/>
      <c r="J118" s="4">
        <f t="shared" si="9"/>
        <v>0</v>
      </c>
      <c r="K118" s="4">
        <f t="shared" si="10"/>
        <v>0</v>
      </c>
    </row>
    <row r="119" spans="1:11" x14ac:dyDescent="0.25">
      <c r="A119" s="8">
        <v>100</v>
      </c>
      <c r="B119" s="8" t="s">
        <v>705</v>
      </c>
      <c r="C119" s="8" t="s">
        <v>706</v>
      </c>
      <c r="D119" s="8" t="s">
        <v>280</v>
      </c>
      <c r="E119" s="9">
        <v>300</v>
      </c>
      <c r="F119" s="4">
        <v>1.25</v>
      </c>
      <c r="G119" s="4">
        <f t="shared" si="8"/>
        <v>375</v>
      </c>
      <c r="H119" s="4">
        <v>0.21</v>
      </c>
      <c r="I119" s="27"/>
      <c r="J119" s="4">
        <f t="shared" si="9"/>
        <v>0</v>
      </c>
      <c r="K119" s="4">
        <f t="shared" si="10"/>
        <v>0</v>
      </c>
    </row>
    <row r="120" spans="1:11" x14ac:dyDescent="0.25">
      <c r="A120" s="7">
        <v>101</v>
      </c>
      <c r="B120" s="8" t="s">
        <v>707</v>
      </c>
      <c r="C120" s="8" t="s">
        <v>708</v>
      </c>
      <c r="D120" s="8" t="s">
        <v>280</v>
      </c>
      <c r="E120" s="9">
        <v>120</v>
      </c>
      <c r="F120" s="4">
        <v>1.25</v>
      </c>
      <c r="G120" s="4">
        <f t="shared" si="8"/>
        <v>150</v>
      </c>
      <c r="H120" s="4">
        <v>0.21</v>
      </c>
      <c r="I120" s="27"/>
      <c r="J120" s="4">
        <f t="shared" si="9"/>
        <v>0</v>
      </c>
      <c r="K120" s="4">
        <f t="shared" si="10"/>
        <v>0</v>
      </c>
    </row>
    <row r="121" spans="1:11" x14ac:dyDescent="0.25">
      <c r="A121" s="8">
        <v>102</v>
      </c>
      <c r="B121" s="8" t="s">
        <v>709</v>
      </c>
      <c r="C121" s="8" t="s">
        <v>710</v>
      </c>
      <c r="D121" s="8" t="s">
        <v>280</v>
      </c>
      <c r="E121" s="9">
        <v>110</v>
      </c>
      <c r="F121" s="4">
        <v>1.25</v>
      </c>
      <c r="G121" s="4">
        <f t="shared" si="8"/>
        <v>137.5</v>
      </c>
      <c r="H121" s="4">
        <v>0.21</v>
      </c>
      <c r="I121" s="27"/>
      <c r="J121" s="4">
        <f t="shared" si="9"/>
        <v>0</v>
      </c>
      <c r="K121" s="4">
        <f t="shared" si="10"/>
        <v>0</v>
      </c>
    </row>
    <row r="122" spans="1:11" x14ac:dyDescent="0.25">
      <c r="A122" s="7">
        <v>103</v>
      </c>
      <c r="B122" s="8" t="s">
        <v>711</v>
      </c>
      <c r="C122" s="8" t="s">
        <v>712</v>
      </c>
      <c r="D122" s="8" t="s">
        <v>280</v>
      </c>
      <c r="E122" s="9">
        <v>80</v>
      </c>
      <c r="F122" s="4">
        <v>1.25</v>
      </c>
      <c r="G122" s="4">
        <f t="shared" si="8"/>
        <v>100</v>
      </c>
      <c r="H122" s="4">
        <v>0.21</v>
      </c>
      <c r="I122" s="27"/>
      <c r="J122" s="4">
        <f t="shared" si="9"/>
        <v>0</v>
      </c>
      <c r="K122" s="4">
        <f t="shared" si="10"/>
        <v>0</v>
      </c>
    </row>
    <row r="123" spans="1:11" x14ac:dyDescent="0.25">
      <c r="A123" s="8">
        <v>104</v>
      </c>
      <c r="B123" s="8" t="s">
        <v>713</v>
      </c>
      <c r="C123" s="8" t="s">
        <v>714</v>
      </c>
      <c r="D123" s="8" t="s">
        <v>51</v>
      </c>
      <c r="E123" s="9">
        <v>7</v>
      </c>
      <c r="F123" s="4">
        <v>67.5</v>
      </c>
      <c r="G123" s="4">
        <f t="shared" si="8"/>
        <v>472.5</v>
      </c>
      <c r="H123" s="4">
        <v>0.21</v>
      </c>
      <c r="I123" s="27"/>
      <c r="J123" s="4">
        <f t="shared" si="9"/>
        <v>0</v>
      </c>
      <c r="K123" s="4">
        <f t="shared" si="10"/>
        <v>0</v>
      </c>
    </row>
    <row r="124" spans="1:11" x14ac:dyDescent="0.25">
      <c r="A124" s="7">
        <v>105</v>
      </c>
      <c r="B124" s="8" t="s">
        <v>715</v>
      </c>
      <c r="C124" s="8" t="s">
        <v>716</v>
      </c>
      <c r="D124" s="8" t="s">
        <v>51</v>
      </c>
      <c r="E124" s="9">
        <v>6</v>
      </c>
      <c r="F124" s="4">
        <v>169.17</v>
      </c>
      <c r="G124" s="4">
        <f t="shared" si="8"/>
        <v>1015.02</v>
      </c>
      <c r="H124" s="4">
        <v>0.21</v>
      </c>
      <c r="I124" s="27"/>
      <c r="J124" s="4">
        <f t="shared" si="9"/>
        <v>0</v>
      </c>
      <c r="K124" s="4">
        <f t="shared" si="10"/>
        <v>0</v>
      </c>
    </row>
    <row r="125" spans="1:11" ht="17.25" thickBot="1" x14ac:dyDescent="0.4">
      <c r="B125" s="22" t="s">
        <v>568</v>
      </c>
      <c r="C125" s="23" t="s">
        <v>569</v>
      </c>
      <c r="D125" s="8"/>
      <c r="E125" s="9">
        <v>1</v>
      </c>
      <c r="F125" s="4"/>
      <c r="G125" s="4">
        <f>156283.96*0.2</f>
        <v>31256.79</v>
      </c>
      <c r="H125" s="4">
        <v>0.21</v>
      </c>
      <c r="I125" s="24"/>
      <c r="J125" s="4">
        <f>156283.96*0.2</f>
        <v>31256.79</v>
      </c>
      <c r="K125" s="5">
        <f t="shared" si="10"/>
        <v>37820.720000000001</v>
      </c>
    </row>
    <row r="126" spans="1:11" ht="15.75" thickBot="1" x14ac:dyDescent="0.3">
      <c r="E126" s="2"/>
      <c r="F126" s="1"/>
      <c r="G126" s="12">
        <f>SUM(G20:G125)</f>
        <v>187540.75</v>
      </c>
      <c r="H126" s="1"/>
      <c r="J126" s="12">
        <f>SUM(J20:J125)</f>
        <v>31256.79</v>
      </c>
      <c r="K126" s="12">
        <f>SUM(K20:K125)</f>
        <v>37820.720000000001</v>
      </c>
    </row>
  </sheetData>
  <sheetProtection sheet="1" scenarios="1"/>
  <mergeCells count="1">
    <mergeCell ref="B3:K3"/>
  </mergeCells>
  <conditionalFormatting sqref="B126">
    <cfRule type="duplicateValues" dxfId="3" priority="20"/>
  </conditionalFormatting>
  <conditionalFormatting sqref="B20:B124">
    <cfRule type="duplicateValues" dxfId="2" priority="32"/>
  </conditionalFormatting>
  <conditionalFormatting sqref="B125">
    <cfRule type="duplicateValues" dxfId="1" priority="2"/>
  </conditionalFormatting>
  <conditionalFormatting sqref="A20:A124">
    <cfRule type="duplicateValues" dxfId="0" priority="1"/>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2 L1</vt:lpstr>
      <vt:lpstr>ANEXO 2 L2</vt:lpstr>
      <vt:lpstr>ANEXO 2 L3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dmartin@egarsat.es</dc:creator>
  <cp:lastModifiedBy>Gemma Frías Carné</cp:lastModifiedBy>
  <cp:lastPrinted>2020-10-26T13:49:36Z</cp:lastPrinted>
  <dcterms:created xsi:type="dcterms:W3CDTF">2020-05-26T10:47:12Z</dcterms:created>
  <dcterms:modified xsi:type="dcterms:W3CDTF">2025-10-29T09:23:03Z</dcterms:modified>
</cp:coreProperties>
</file>