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24226"/>
  <mc:AlternateContent xmlns:mc="http://schemas.openxmlformats.org/markup-compatibility/2006">
    <mc:Choice Requires="x15">
      <x15ac:absPath xmlns:x15ac="http://schemas.microsoft.com/office/spreadsheetml/2010/11/ac" url="K:\Contractacio\CONTRATACIÓN SECTOR PÚBLICO\LICITACIONS\2025\2025-LIC-0070 PRUEBAS PERICIALES (ABIERTO NO SARA)\WORDS DEFINITIVOS\"/>
    </mc:Choice>
  </mc:AlternateContent>
  <xr:revisionPtr revIDLastSave="0" documentId="13_ncr:1_{284A7A9E-B243-4483-ABC9-F20C4A64CFBC}" xr6:coauthVersionLast="36" xr6:coauthVersionMax="36" xr10:uidLastSave="{00000000-0000-0000-0000-000000000000}"/>
  <bookViews>
    <workbookView xWindow="32760" yWindow="32760" windowWidth="28800" windowHeight="12225" tabRatio="901" activeTab="9" xr2:uid="{00000000-000D-0000-FFFF-FFFF00000000}"/>
  </bookViews>
  <sheets>
    <sheet name="LOTE 1 A CORUÑA" sheetId="1" r:id="rId1"/>
    <sheet name="LOTE 2 VIGO" sheetId="42" r:id="rId2"/>
    <sheet name="LOTE 3 BILBAO" sheetId="43" r:id="rId3"/>
    <sheet name="LOTE 4 MADRID" sheetId="44" r:id="rId4"/>
    <sheet name="LOTE 5 BARCELONA" sheetId="45" r:id="rId5"/>
    <sheet name="LOTE 6 ALMERIA" sheetId="46" r:id="rId6"/>
    <sheet name="LOTE 7 HUELVA" sheetId="47" r:id="rId7"/>
    <sheet name="LOTE 8 SEVILLA" sheetId="50" r:id="rId8"/>
    <sheet name="LOTE 9 MURCIA" sheetId="51" r:id="rId9"/>
    <sheet name="LOTE 10 LAS PALMAS" sheetId="49" r:id="rId10"/>
  </sheets>
  <definedNames>
    <definedName name="_xlnm.Print_Area" localSheetId="0">'LOTE 1 A CORUÑA'!$A$1:$G$21</definedName>
    <definedName name="_xlnm.Print_Area" localSheetId="9">'LOTE 10 LAS PALMAS'!$A$1:$G$21</definedName>
    <definedName name="_xlnm.Print_Area" localSheetId="1">'LOTE 2 VIGO'!$A$1:$G$21</definedName>
    <definedName name="_xlnm.Print_Area" localSheetId="2">'LOTE 3 BILBAO'!$A$1:$G$21</definedName>
    <definedName name="_xlnm.Print_Area" localSheetId="3">'LOTE 4 MADRID'!$A$1:$G$21</definedName>
    <definedName name="_xlnm.Print_Area" localSheetId="4">'LOTE 5 BARCELONA'!$A$1:$G$21</definedName>
    <definedName name="_xlnm.Print_Area" localSheetId="5">'LOTE 6 ALMERIA'!$A$1:$G$21</definedName>
    <definedName name="_xlnm.Print_Area" localSheetId="6">'LOTE 7 HUELVA'!$A$1:$G$21</definedName>
    <definedName name="_xlnm.Print_Area" localSheetId="7">'LOTE 8 SEVILLA'!$A$1:$G$21</definedName>
    <definedName name="_xlnm.Print_Area" localSheetId="8">'LOTE 9 MURCIA'!$A$1:$G$21</definedName>
  </definedNames>
  <calcPr calcId="191029"/>
</workbook>
</file>

<file path=xl/calcChain.xml><?xml version="1.0" encoding="utf-8"?>
<calcChain xmlns="http://schemas.openxmlformats.org/spreadsheetml/2006/main">
  <c r="D26" i="49" l="1"/>
  <c r="D25" i="49"/>
  <c r="D24" i="49"/>
  <c r="D23" i="49"/>
  <c r="D26" i="51"/>
  <c r="D25" i="51"/>
  <c r="D24" i="51"/>
  <c r="D23" i="51"/>
  <c r="D26" i="50"/>
  <c r="D25" i="50"/>
  <c r="D24" i="50"/>
  <c r="D23" i="50"/>
  <c r="D26" i="47"/>
  <c r="D25" i="47"/>
  <c r="D24" i="47"/>
  <c r="D23" i="47"/>
  <c r="D26" i="46"/>
  <c r="D25" i="46"/>
  <c r="D24" i="46"/>
  <c r="D23" i="46"/>
  <c r="D26" i="45"/>
  <c r="D25" i="45"/>
  <c r="D24" i="45"/>
  <c r="D23" i="45"/>
  <c r="D26" i="44"/>
  <c r="D25" i="44"/>
  <c r="D24" i="44"/>
  <c r="D23" i="44"/>
  <c r="D26" i="43"/>
  <c r="D25" i="43"/>
  <c r="D24" i="43"/>
  <c r="D23" i="43"/>
  <c r="D26" i="42"/>
  <c r="D25" i="42"/>
  <c r="D24" i="42"/>
  <c r="D23" i="42"/>
  <c r="D24" i="1"/>
  <c r="D25" i="1"/>
  <c r="D26" i="1"/>
  <c r="D23" i="1"/>
  <c r="E28" i="43"/>
  <c r="G26" i="51"/>
  <c r="I26" i="51" s="1"/>
  <c r="J26" i="51" s="1"/>
  <c r="E26" i="51"/>
  <c r="E28" i="51"/>
  <c r="G25" i="51"/>
  <c r="I25" i="51" s="1"/>
  <c r="J25" i="51" s="1"/>
  <c r="E25" i="51"/>
  <c r="G24" i="51"/>
  <c r="I24" i="51" s="1"/>
  <c r="J24" i="51" s="1"/>
  <c r="E24" i="51"/>
  <c r="G23" i="51"/>
  <c r="I23" i="51" s="1"/>
  <c r="J23" i="51" s="1"/>
  <c r="E23" i="51"/>
  <c r="E28" i="50"/>
  <c r="G26" i="50"/>
  <c r="I26" i="50" s="1"/>
  <c r="J26" i="50" s="1"/>
  <c r="E26" i="50"/>
  <c r="G25" i="50"/>
  <c r="I25" i="50" s="1"/>
  <c r="J25" i="50" s="1"/>
  <c r="E25" i="50"/>
  <c r="G24" i="50"/>
  <c r="I24" i="50" s="1"/>
  <c r="J24" i="50" s="1"/>
  <c r="E24" i="50"/>
  <c r="G23" i="50"/>
  <c r="I23" i="50" s="1"/>
  <c r="J23" i="50" s="1"/>
  <c r="E23" i="50"/>
  <c r="G26" i="49"/>
  <c r="I26" i="49" s="1"/>
  <c r="J26" i="49" s="1"/>
  <c r="E26" i="49"/>
  <c r="E28" i="49"/>
  <c r="G25" i="49"/>
  <c r="I25" i="49" s="1"/>
  <c r="J25" i="49" s="1"/>
  <c r="E25" i="49"/>
  <c r="G24" i="49"/>
  <c r="I24" i="49" s="1"/>
  <c r="J24" i="49" s="1"/>
  <c r="E24" i="49"/>
  <c r="G23" i="49"/>
  <c r="I23" i="49" s="1"/>
  <c r="J23" i="49" s="1"/>
  <c r="E23" i="49"/>
  <c r="E28" i="47"/>
  <c r="G26" i="47"/>
  <c r="I26" i="47" s="1"/>
  <c r="J26" i="47" s="1"/>
  <c r="E26" i="47"/>
  <c r="G25" i="47"/>
  <c r="I25" i="47" s="1"/>
  <c r="J25" i="47" s="1"/>
  <c r="E25" i="47"/>
  <c r="G24" i="47"/>
  <c r="I24" i="47" s="1"/>
  <c r="J24" i="47" s="1"/>
  <c r="E24" i="47"/>
  <c r="G23" i="47"/>
  <c r="I23" i="47" s="1"/>
  <c r="J23" i="47" s="1"/>
  <c r="E23" i="47"/>
  <c r="G26" i="46"/>
  <c r="I26" i="46" s="1"/>
  <c r="J26" i="46" s="1"/>
  <c r="E26" i="46"/>
  <c r="G25" i="46"/>
  <c r="I25" i="46" s="1"/>
  <c r="J25" i="46" s="1"/>
  <c r="E25" i="46"/>
  <c r="G24" i="46"/>
  <c r="I24" i="46" s="1"/>
  <c r="J24" i="46" s="1"/>
  <c r="E24" i="46"/>
  <c r="G23" i="46"/>
  <c r="I23" i="46" s="1"/>
  <c r="J23" i="46" s="1"/>
  <c r="E23" i="46"/>
  <c r="E28" i="46"/>
  <c r="I26" i="45"/>
  <c r="J26" i="45" s="1"/>
  <c r="E26" i="45"/>
  <c r="I25" i="45"/>
  <c r="J25" i="45" s="1"/>
  <c r="E25" i="45"/>
  <c r="I24" i="45"/>
  <c r="J24" i="45" s="1"/>
  <c r="E24" i="45"/>
  <c r="I23" i="45"/>
  <c r="J23" i="45" s="1"/>
  <c r="E23" i="45"/>
  <c r="G26" i="44"/>
  <c r="I26" i="44" s="1"/>
  <c r="J26" i="44" s="1"/>
  <c r="E26" i="44"/>
  <c r="G25" i="44"/>
  <c r="I25" i="44" s="1"/>
  <c r="J25" i="44" s="1"/>
  <c r="E25" i="44"/>
  <c r="E28" i="44"/>
  <c r="G24" i="44"/>
  <c r="I24" i="44" s="1"/>
  <c r="J24" i="44" s="1"/>
  <c r="E24" i="44"/>
  <c r="G23" i="44"/>
  <c r="I23" i="44" s="1"/>
  <c r="J23" i="44" s="1"/>
  <c r="E23" i="44"/>
  <c r="G26" i="43"/>
  <c r="I26" i="43" s="1"/>
  <c r="J26" i="43" s="1"/>
  <c r="E26" i="43"/>
  <c r="G25" i="43"/>
  <c r="I25" i="43" s="1"/>
  <c r="J25" i="43" s="1"/>
  <c r="E25" i="43"/>
  <c r="G24" i="43"/>
  <c r="I24" i="43" s="1"/>
  <c r="J24" i="43" s="1"/>
  <c r="E24" i="43"/>
  <c r="G23" i="43"/>
  <c r="I23" i="43" s="1"/>
  <c r="J23" i="43" s="1"/>
  <c r="E23" i="43"/>
  <c r="G26" i="42"/>
  <c r="I26" i="42" s="1"/>
  <c r="J26" i="42" s="1"/>
  <c r="E26" i="42"/>
  <c r="G25" i="42"/>
  <c r="I25" i="42" s="1"/>
  <c r="J25" i="42" s="1"/>
  <c r="E25" i="42"/>
  <c r="G24" i="42"/>
  <c r="I24" i="42" s="1"/>
  <c r="J24" i="42" s="1"/>
  <c r="E24" i="42"/>
  <c r="G23" i="42"/>
  <c r="I23" i="42" s="1"/>
  <c r="J23" i="42" s="1"/>
  <c r="E23" i="42"/>
  <c r="E28" i="45"/>
  <c r="E28" i="42"/>
  <c r="G25" i="1"/>
  <c r="E25" i="1"/>
  <c r="E24" i="1"/>
  <c r="E26" i="1"/>
  <c r="E23" i="1"/>
  <c r="G24" i="1"/>
  <c r="G26" i="1"/>
  <c r="G23" i="1"/>
  <c r="E28" i="1"/>
  <c r="G28" i="49" l="1"/>
  <c r="J28" i="49"/>
  <c r="G28" i="51"/>
  <c r="J28" i="51"/>
  <c r="J28" i="50"/>
  <c r="G28" i="50"/>
  <c r="J28" i="47"/>
  <c r="G28" i="47"/>
  <c r="J28" i="46"/>
  <c r="G28" i="46"/>
  <c r="G28" i="45"/>
  <c r="J28" i="45"/>
  <c r="J28" i="44"/>
  <c r="G28" i="44"/>
  <c r="J28" i="43"/>
  <c r="G28" i="43"/>
  <c r="G28" i="42"/>
  <c r="J28" i="42"/>
  <c r="I26" i="1"/>
  <c r="J26" i="1" s="1"/>
  <c r="I25" i="1"/>
  <c r="J25" i="1" s="1"/>
  <c r="I24" i="1"/>
  <c r="J24" i="1" s="1"/>
  <c r="J23" i="1"/>
  <c r="I23" i="1"/>
  <c r="G28" i="1"/>
  <c r="J28" i="1" l="1"/>
</calcChain>
</file>

<file path=xl/sharedStrings.xml><?xml version="1.0" encoding="utf-8"?>
<sst xmlns="http://schemas.openxmlformats.org/spreadsheetml/2006/main" count="200" uniqueCount="21">
  <si>
    <t xml:space="preserve">ANEXO Nº 2 </t>
  </si>
  <si>
    <t>Firmado: D. /Doña. .......................................</t>
  </si>
  <si>
    <t>Nº de Servicios Estimados anual</t>
  </si>
  <si>
    <t>Precio Ofertado Unitario (IVA excluido)</t>
  </si>
  <si>
    <t>Importe anual OFERTADO (IVA excluido)</t>
  </si>
  <si>
    <t>Juicio suspendido, con asistencia del perito en el Juzgado</t>
  </si>
  <si>
    <t>Precio Máximo Tarifa  (21% IVA EXCLUIDO</t>
  </si>
  <si>
    <t>Importe estimado anual (21% IVA excluido)</t>
  </si>
  <si>
    <t xml:space="preserve">Preparación y elaboración de informe pericial  sin  reconocimiento médico. </t>
  </si>
  <si>
    <t xml:space="preserve">Preparación y elaboración de informe pericial  con  reconocimiento médico. </t>
  </si>
  <si>
    <t>Preparación y elaboración de informe pericial  con  reconocimiento médico y asistencia a jucio</t>
  </si>
  <si>
    <t>Dietas</t>
  </si>
  <si>
    <t>En…………………………………………………………………………, a……………de………………………………………de ….</t>
  </si>
  <si>
    <t>Firma electrónica (representante del licitador)</t>
  </si>
  <si>
    <t>TOTAL ANUAL</t>
  </si>
  <si>
    <t xml:space="preserve">MODELO DE PROPOSICIÓN ECONÓMICA </t>
  </si>
  <si>
    <t>Precio Máximo Tarifa  (21% IVA EXCLUIDO)</t>
  </si>
  <si>
    <t>Precio Máximo Tarifa  (21% IVA INCLUIDO)</t>
  </si>
  <si>
    <t>PORCENTAJE DE IVA A APLICAR</t>
  </si>
  <si>
    <t>IMPORTE DEL VALOR AÑADIDO</t>
  </si>
  <si>
    <t>IMPORTE OFERTADO TOTAL (CON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</si>
</sst>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 _€_-;\-* #,##0.00\ _€_-;_-* &quot;-&quot;??\ _€_-;_-@_-"/>
    <numFmt numFmtId="164" formatCode="#,##0.00\ &quot;€&quot;"/>
  </numFmts>
  <fonts count="37" x14ac:knownFonts="1">
    <font>
      <sz val="11"/>
      <color theme="1"/>
      <name val="Calibri"/>
      <family val="2"/>
      <scheme val="minor"/>
    </font>
    <font>
      <sz val="9"/>
      <name val="Verdana"/>
      <family val="2"/>
    </font>
    <font>
      <b/>
      <sz val="9"/>
      <color indexed="16"/>
      <name val="Verdana"/>
      <family val="2"/>
    </font>
    <font>
      <b/>
      <sz val="10"/>
      <name val="Trebuchet MS"/>
      <family val="2"/>
    </font>
    <font>
      <sz val="9"/>
      <color indexed="8"/>
      <name val="Trebuchet MS"/>
      <family val="2"/>
    </font>
    <font>
      <sz val="9"/>
      <name val="Trebuchet MS"/>
      <family val="2"/>
    </font>
    <font>
      <b/>
      <sz val="9"/>
      <color indexed="16"/>
      <name val="Trebuchet MS"/>
      <family val="2"/>
    </font>
    <font>
      <b/>
      <sz val="9"/>
      <name val="Trebuchet MS"/>
      <family val="2"/>
    </font>
    <font>
      <sz val="8"/>
      <name val="Trebuchet MS"/>
      <family val="2"/>
    </font>
    <font>
      <sz val="10"/>
      <name val="Trebuchet MS"/>
      <family val="2"/>
    </font>
    <font>
      <sz val="11"/>
      <color theme="1"/>
      <name val="Calibri"/>
      <family val="2"/>
      <scheme val="minor"/>
    </font>
    <font>
      <b/>
      <sz val="11"/>
      <color theme="0"/>
      <name val="Calibri"/>
      <family val="2"/>
      <scheme val="minor"/>
    </font>
    <font>
      <sz val="11"/>
      <color rgb="FF3F3F76"/>
      <name val="Calibri"/>
      <family val="2"/>
      <scheme val="minor"/>
    </font>
    <font>
      <b/>
      <sz val="11"/>
      <color theme="1"/>
      <name val="Calibri"/>
      <family val="2"/>
      <scheme val="minor"/>
    </font>
    <font>
      <sz val="9"/>
      <color theme="1"/>
      <name val="Trebuchet MS"/>
      <family val="2"/>
    </font>
    <font>
      <b/>
      <sz val="9"/>
      <color theme="1"/>
      <name val="Trebuchet MS"/>
      <family val="2"/>
    </font>
    <font>
      <b/>
      <sz val="10"/>
      <color rgb="FFFFFFFF"/>
      <name val="Trebuchet MS"/>
      <family val="2"/>
    </font>
    <font>
      <b/>
      <sz val="8"/>
      <color rgb="FFFFFFFF"/>
      <name val="Trebuchet MS"/>
      <family val="2"/>
    </font>
    <font>
      <b/>
      <sz val="11"/>
      <color theme="1"/>
      <name val="Trebuchet MS"/>
      <family val="2"/>
    </font>
    <font>
      <sz val="11"/>
      <color theme="1"/>
      <name val="Trebuchet MS"/>
      <family val="2"/>
    </font>
    <font>
      <b/>
      <sz val="9"/>
      <color rgb="FFFFFFFF"/>
      <name val="Trebuchet MS"/>
      <family val="2"/>
    </font>
    <font>
      <b/>
      <sz val="9"/>
      <color rgb="FF000000"/>
      <name val="Trebuchet MS"/>
      <family val="2"/>
    </font>
    <font>
      <b/>
      <sz val="9"/>
      <color theme="0"/>
      <name val="Trebuchet MS"/>
      <family val="2"/>
    </font>
    <font>
      <sz val="9"/>
      <color theme="1"/>
      <name val="Calibri"/>
      <family val="2"/>
      <scheme val="minor"/>
    </font>
    <font>
      <b/>
      <sz val="9"/>
      <color theme="1"/>
      <name val="Calibri"/>
      <family val="2"/>
      <scheme val="minor"/>
    </font>
    <font>
      <b/>
      <sz val="9"/>
      <color theme="0"/>
      <name val="Calibri"/>
      <family val="2"/>
      <scheme val="minor"/>
    </font>
    <font>
      <b/>
      <sz val="11"/>
      <color theme="0"/>
      <name val="Trebuchet MS"/>
      <family val="2"/>
    </font>
    <font>
      <sz val="10"/>
      <color theme="1"/>
      <name val="Trebuchet MS"/>
      <family val="2"/>
    </font>
    <font>
      <sz val="9"/>
      <color rgb="FF000000"/>
      <name val="Trebuchet MS"/>
      <family val="2"/>
    </font>
    <font>
      <sz val="10"/>
      <color rgb="FF000000"/>
      <name val="Trebuchet MS"/>
      <family val="2"/>
    </font>
    <font>
      <sz val="11"/>
      <color theme="0"/>
      <name val="Trebuchet MS"/>
      <family val="2"/>
    </font>
    <font>
      <sz val="9"/>
      <color theme="0"/>
      <name val="Calibri"/>
      <family val="2"/>
      <scheme val="minor"/>
    </font>
    <font>
      <sz val="9"/>
      <color theme="0"/>
      <name val="Trebuchet MS"/>
      <family val="2"/>
    </font>
    <font>
      <b/>
      <sz val="9"/>
      <color rgb="FF910048"/>
      <name val="Trebuchet MS"/>
      <family val="2"/>
    </font>
    <font>
      <sz val="9"/>
      <color rgb="FF800000"/>
      <name val="Trebuchet MS"/>
      <family val="2"/>
    </font>
    <font>
      <b/>
      <sz val="9"/>
      <color rgb="FF910048"/>
      <name val="Verdana"/>
      <family val="2"/>
    </font>
    <font>
      <b/>
      <sz val="9"/>
      <color rgb="FFA40052"/>
      <name val="Trebuchet MS"/>
      <family val="2"/>
    </font>
  </fonts>
  <fills count="9">
    <fill>
      <patternFill patternType="none"/>
    </fill>
    <fill>
      <patternFill patternType="gray125"/>
    </fill>
    <fill>
      <patternFill patternType="solid">
        <fgColor rgb="FFA5A5A5"/>
      </patternFill>
    </fill>
    <fill>
      <patternFill patternType="solid">
        <fgColor rgb="FFFFCC99"/>
      </patternFill>
    </fill>
    <fill>
      <patternFill patternType="solid">
        <fgColor theme="0"/>
        <bgColor indexed="64"/>
      </patternFill>
    </fill>
    <fill>
      <patternFill patternType="solid">
        <fgColor rgb="FF910048"/>
        <bgColor indexed="64"/>
      </patternFill>
    </fill>
    <fill>
      <patternFill patternType="solid">
        <fgColor rgb="FFFFFF99"/>
        <bgColor indexed="64"/>
      </patternFill>
    </fill>
    <fill>
      <patternFill patternType="solid">
        <fgColor rgb="FFA40052"/>
        <bgColor indexed="64"/>
      </patternFill>
    </fill>
    <fill>
      <patternFill patternType="solid">
        <fgColor theme="6" tint="0.79998168889431442"/>
        <bgColor indexed="64"/>
      </patternFill>
    </fill>
  </fills>
  <borders count="11">
    <border>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indexed="64"/>
      </left>
      <right/>
      <top style="thin">
        <color indexed="64"/>
      </top>
      <bottom/>
      <diagonal/>
    </border>
    <border>
      <left style="thin">
        <color indexed="64"/>
      </left>
      <right/>
      <top/>
      <bottom/>
      <diagonal/>
    </border>
  </borders>
  <cellStyleXfs count="5">
    <xf numFmtId="0" fontId="0" fillId="0" borderId="0"/>
    <xf numFmtId="0" fontId="11" fillId="2" borderId="8" applyNumberFormat="0" applyAlignment="0" applyProtection="0"/>
    <xf numFmtId="0" fontId="12" fillId="3" borderId="7" applyNumberFormat="0" applyAlignment="0" applyProtection="0"/>
    <xf numFmtId="43" fontId="10" fillId="0" borderId="0" applyFont="0" applyFill="0" applyBorder="0" applyAlignment="0" applyProtection="0"/>
    <xf numFmtId="9" fontId="10" fillId="0" borderId="0" applyFont="0" applyFill="0" applyBorder="0" applyAlignment="0" applyProtection="0"/>
  </cellStyleXfs>
  <cellXfs count="104">
    <xf numFmtId="0" fontId="0" fillId="0" borderId="0" xfId="0"/>
    <xf numFmtId="0" fontId="0" fillId="0" borderId="0" xfId="0" applyAlignment="1">
      <alignment horizontal="center"/>
    </xf>
    <xf numFmtId="0" fontId="0" fillId="4" borderId="0" xfId="0" applyFill="1"/>
    <xf numFmtId="0" fontId="0" fillId="4" borderId="0" xfId="0" applyFill="1" applyAlignment="1">
      <alignment horizontal="center"/>
    </xf>
    <xf numFmtId="0" fontId="1" fillId="4" borderId="0" xfId="0" applyFont="1" applyFill="1"/>
    <xf numFmtId="4" fontId="1" fillId="4" borderId="0" xfId="0" applyNumberFormat="1" applyFont="1" applyFill="1"/>
    <xf numFmtId="164" fontId="0" fillId="4" borderId="0" xfId="0" applyNumberFormat="1" applyFill="1" applyAlignment="1">
      <alignment horizontal="center"/>
    </xf>
    <xf numFmtId="0" fontId="13" fillId="4" borderId="0" xfId="0" applyFont="1" applyFill="1" applyBorder="1"/>
    <xf numFmtId="0" fontId="14" fillId="4" borderId="0" xfId="0" applyFont="1" applyFill="1"/>
    <xf numFmtId="164" fontId="15" fillId="0" borderId="0" xfId="0" applyNumberFormat="1" applyFont="1" applyBorder="1"/>
    <xf numFmtId="0" fontId="14" fillId="4" borderId="0" xfId="0" applyFont="1" applyFill="1" applyAlignment="1">
      <alignment horizontal="center"/>
    </xf>
    <xf numFmtId="164" fontId="14" fillId="4" borderId="0" xfId="0" applyNumberFormat="1" applyFont="1" applyFill="1"/>
    <xf numFmtId="164" fontId="14" fillId="4" borderId="0" xfId="0" applyNumberFormat="1" applyFont="1" applyFill="1" applyBorder="1"/>
    <xf numFmtId="0" fontId="14" fillId="4" borderId="0" xfId="0" applyFont="1" applyFill="1" applyBorder="1"/>
    <xf numFmtId="164" fontId="14" fillId="4" borderId="0" xfId="0" applyNumberFormat="1" applyFont="1" applyFill="1" applyAlignment="1">
      <alignment horizontal="justify" vertical="center"/>
    </xf>
    <xf numFmtId="0" fontId="16" fillId="5" borderId="1" xfId="0" applyNumberFormat="1" applyFont="1" applyFill="1" applyBorder="1" applyAlignment="1">
      <alignment horizontal="center" vertical="center" wrapText="1"/>
    </xf>
    <xf numFmtId="0" fontId="17" fillId="5" borderId="2" xfId="0" applyFont="1" applyFill="1" applyBorder="1" applyAlignment="1">
      <alignment horizontal="center" vertical="center" wrapText="1"/>
    </xf>
    <xf numFmtId="4" fontId="16" fillId="5" borderId="2" xfId="0" applyNumberFormat="1" applyFont="1" applyFill="1" applyBorder="1" applyAlignment="1">
      <alignment horizontal="center" vertical="center" wrapText="1"/>
    </xf>
    <xf numFmtId="0" fontId="5" fillId="4" borderId="0" xfId="0" applyFont="1" applyFill="1"/>
    <xf numFmtId="4" fontId="5" fillId="4" borderId="0" xfId="0" applyNumberFormat="1" applyFont="1" applyFill="1"/>
    <xf numFmtId="0" fontId="6" fillId="4" borderId="0" xfId="0" applyFont="1" applyFill="1" applyAlignment="1">
      <alignment horizontal="center"/>
    </xf>
    <xf numFmtId="0" fontId="6" fillId="4" borderId="0" xfId="0" applyFont="1" applyFill="1" applyAlignment="1"/>
    <xf numFmtId="0" fontId="18" fillId="4" borderId="0" xfId="0" applyFont="1" applyFill="1" applyBorder="1"/>
    <xf numFmtId="0" fontId="18" fillId="0" borderId="0" xfId="0" applyFont="1" applyBorder="1" applyAlignment="1"/>
    <xf numFmtId="0" fontId="19" fillId="4" borderId="0" xfId="0" applyFont="1" applyFill="1" applyBorder="1"/>
    <xf numFmtId="0" fontId="15" fillId="4" borderId="0" xfId="0" applyFont="1" applyFill="1" applyBorder="1"/>
    <xf numFmtId="0" fontId="15" fillId="0" borderId="0" xfId="0" applyFont="1" applyBorder="1" applyAlignment="1"/>
    <xf numFmtId="0" fontId="20" fillId="5" borderId="1" xfId="0" applyNumberFormat="1" applyFont="1" applyFill="1" applyBorder="1" applyAlignment="1">
      <alignment horizontal="center" vertical="center" wrapText="1"/>
    </xf>
    <xf numFmtId="0" fontId="20" fillId="5" borderId="2" xfId="0" applyFont="1" applyFill="1" applyBorder="1" applyAlignment="1">
      <alignment horizontal="center" vertical="center" wrapText="1"/>
    </xf>
    <xf numFmtId="4" fontId="20" fillId="5" borderId="2" xfId="0" applyNumberFormat="1" applyFont="1" applyFill="1" applyBorder="1" applyAlignment="1">
      <alignment horizontal="center" vertical="center" wrapText="1"/>
    </xf>
    <xf numFmtId="0" fontId="14" fillId="0" borderId="0" xfId="0" applyFont="1"/>
    <xf numFmtId="0" fontId="21" fillId="0" borderId="3" xfId="0" applyFont="1" applyBorder="1" applyAlignment="1">
      <alignment horizontal="justify" vertical="center" wrapText="1"/>
    </xf>
    <xf numFmtId="0" fontId="21" fillId="0" borderId="4" xfId="0" applyFont="1" applyBorder="1" applyAlignment="1">
      <alignment horizontal="center" vertical="center" wrapText="1"/>
    </xf>
    <xf numFmtId="164" fontId="15" fillId="0" borderId="3" xfId="0" applyNumberFormat="1" applyFont="1" applyBorder="1"/>
    <xf numFmtId="164" fontId="14" fillId="6" borderId="5" xfId="3" applyNumberFormat="1" applyFont="1" applyFill="1" applyBorder="1" applyAlignment="1">
      <alignment horizontal="right"/>
    </xf>
    <xf numFmtId="0" fontId="15" fillId="0" borderId="4" xfId="0" applyFont="1" applyBorder="1" applyAlignment="1">
      <alignment horizontal="center"/>
    </xf>
    <xf numFmtId="164" fontId="14" fillId="6" borderId="6" xfId="3" applyNumberFormat="1" applyFont="1" applyFill="1" applyBorder="1" applyAlignment="1">
      <alignment horizontal="right"/>
    </xf>
    <xf numFmtId="0" fontId="15" fillId="0" borderId="3" xfId="0" applyFont="1" applyBorder="1"/>
    <xf numFmtId="0" fontId="7" fillId="3" borderId="7" xfId="2" applyFont="1" applyAlignment="1"/>
    <xf numFmtId="164" fontId="7" fillId="3" borderId="7" xfId="2" applyNumberFormat="1" applyFont="1" applyAlignment="1"/>
    <xf numFmtId="164" fontId="22" fillId="2" borderId="8" xfId="1" applyNumberFormat="1" applyFont="1"/>
    <xf numFmtId="0" fontId="14" fillId="4" borderId="0" xfId="0" applyFont="1" applyFill="1" applyAlignment="1">
      <alignment horizontal="justify" vertical="center"/>
    </xf>
    <xf numFmtId="164" fontId="14" fillId="4" borderId="0" xfId="0" applyNumberFormat="1" applyFont="1" applyFill="1" applyAlignment="1">
      <alignment horizontal="center"/>
    </xf>
    <xf numFmtId="0" fontId="20" fillId="7" borderId="1" xfId="0" applyNumberFormat="1" applyFont="1" applyFill="1" applyBorder="1" applyAlignment="1">
      <alignment horizontal="center" vertical="center" wrapText="1"/>
    </xf>
    <xf numFmtId="0" fontId="20" fillId="7" borderId="2" xfId="0" applyFont="1" applyFill="1" applyBorder="1" applyAlignment="1">
      <alignment horizontal="center" vertical="center" wrapText="1"/>
    </xf>
    <xf numFmtId="4" fontId="20" fillId="7" borderId="2" xfId="0" applyNumberFormat="1" applyFont="1" applyFill="1" applyBorder="1" applyAlignment="1">
      <alignment horizontal="center" vertical="center" wrapText="1"/>
    </xf>
    <xf numFmtId="0" fontId="23" fillId="4" borderId="0" xfId="0" applyFont="1" applyFill="1"/>
    <xf numFmtId="0" fontId="23" fillId="4" borderId="0" xfId="0" applyFont="1" applyFill="1" applyAlignment="1">
      <alignment horizontal="center"/>
    </xf>
    <xf numFmtId="0" fontId="24" fillId="4" borderId="0" xfId="0" applyFont="1" applyFill="1" applyBorder="1"/>
    <xf numFmtId="0" fontId="24" fillId="0" borderId="0" xfId="0" applyFont="1" applyBorder="1" applyAlignment="1"/>
    <xf numFmtId="0" fontId="23" fillId="0" borderId="0" xfId="0" applyFont="1"/>
    <xf numFmtId="0" fontId="24" fillId="0" borderId="3" xfId="0" applyFont="1" applyBorder="1"/>
    <xf numFmtId="164" fontId="25" fillId="2" borderId="8" xfId="1" applyNumberFormat="1" applyFont="1"/>
    <xf numFmtId="164" fontId="23" fillId="4" borderId="0" xfId="0" applyNumberFormat="1" applyFont="1" applyFill="1" applyAlignment="1">
      <alignment horizontal="center"/>
    </xf>
    <xf numFmtId="0" fontId="19" fillId="4" borderId="0" xfId="0" applyFont="1" applyFill="1" applyBorder="1" applyAlignment="1">
      <alignment horizontal="center"/>
    </xf>
    <xf numFmtId="0" fontId="5" fillId="4" borderId="0" xfId="0" applyFont="1" applyFill="1" applyBorder="1"/>
    <xf numFmtId="4" fontId="5" fillId="4" borderId="0" xfId="0" applyNumberFormat="1" applyFont="1" applyFill="1" applyBorder="1"/>
    <xf numFmtId="0" fontId="6" fillId="4" borderId="0" xfId="0" applyFont="1" applyFill="1" applyBorder="1" applyAlignment="1"/>
    <xf numFmtId="0" fontId="19" fillId="0" borderId="0" xfId="0" applyFont="1" applyBorder="1"/>
    <xf numFmtId="0" fontId="28" fillId="0" borderId="3" xfId="0" applyFont="1" applyBorder="1" applyAlignment="1">
      <alignment horizontal="justify" vertical="center" wrapText="1"/>
    </xf>
    <xf numFmtId="0" fontId="14" fillId="0" borderId="3" xfId="0" applyFont="1" applyBorder="1"/>
    <xf numFmtId="0" fontId="14" fillId="4" borderId="0" xfId="0" applyFont="1" applyFill="1" applyBorder="1" applyAlignment="1">
      <alignment horizontal="center"/>
    </xf>
    <xf numFmtId="0" fontId="29" fillId="0" borderId="4" xfId="0" applyFont="1" applyBorder="1" applyAlignment="1">
      <alignment horizontal="center" vertical="center" wrapText="1"/>
    </xf>
    <xf numFmtId="164" fontId="27" fillId="0" borderId="3" xfId="0" applyNumberFormat="1" applyFont="1" applyBorder="1"/>
    <xf numFmtId="0" fontId="19" fillId="0" borderId="4" xfId="0" applyFont="1" applyBorder="1" applyAlignment="1">
      <alignment horizontal="center"/>
    </xf>
    <xf numFmtId="0" fontId="28" fillId="0" borderId="4" xfId="0" applyFont="1" applyBorder="1" applyAlignment="1">
      <alignment horizontal="center" vertical="center" wrapText="1"/>
    </xf>
    <xf numFmtId="0" fontId="14" fillId="0" borderId="4" xfId="0" applyFont="1" applyBorder="1" applyAlignment="1">
      <alignment horizontal="center"/>
    </xf>
    <xf numFmtId="164" fontId="14" fillId="0" borderId="3" xfId="0" applyNumberFormat="1" applyFont="1" applyBorder="1"/>
    <xf numFmtId="0" fontId="5" fillId="3" borderId="7" xfId="2" applyFont="1" applyAlignment="1"/>
    <xf numFmtId="164" fontId="5" fillId="3" borderId="7" xfId="2" applyNumberFormat="1" applyFont="1" applyAlignment="1"/>
    <xf numFmtId="0" fontId="23" fillId="0" borderId="4" xfId="0" applyFont="1" applyBorder="1" applyAlignment="1">
      <alignment horizontal="center"/>
    </xf>
    <xf numFmtId="164" fontId="31" fillId="2" borderId="8" xfId="1" applyNumberFormat="1" applyFont="1"/>
    <xf numFmtId="164" fontId="32" fillId="2" borderId="8" xfId="1" applyNumberFormat="1" applyFont="1"/>
    <xf numFmtId="0" fontId="4" fillId="4" borderId="0" xfId="0" applyFont="1" applyFill="1" applyAlignment="1">
      <alignment horizontal="justify" vertical="center" wrapText="1"/>
    </xf>
    <xf numFmtId="0" fontId="34" fillId="4" borderId="0" xfId="0" applyFont="1" applyFill="1" applyAlignment="1">
      <alignment horizontal="justify" vertical="center" wrapText="1"/>
    </xf>
    <xf numFmtId="0" fontId="4" fillId="4" borderId="0" xfId="0" applyFont="1" applyFill="1" applyAlignment="1">
      <alignment horizontal="justify" vertical="center"/>
    </xf>
    <xf numFmtId="0" fontId="34" fillId="4" borderId="0" xfId="0" applyFont="1" applyFill="1" applyAlignment="1">
      <alignment horizontal="justify" vertical="center"/>
    </xf>
    <xf numFmtId="9" fontId="14" fillId="8" borderId="3" xfId="4" applyFont="1" applyFill="1" applyBorder="1" applyProtection="1">
      <protection locked="0"/>
    </xf>
    <xf numFmtId="4" fontId="20" fillId="5" borderId="9" xfId="0" applyNumberFormat="1" applyFont="1" applyFill="1" applyBorder="1" applyAlignment="1">
      <alignment horizontal="center" vertical="center" wrapText="1"/>
    </xf>
    <xf numFmtId="0" fontId="0" fillId="4" borderId="0" xfId="0" applyFill="1" applyBorder="1"/>
    <xf numFmtId="0" fontId="14" fillId="8" borderId="4" xfId="4" applyNumberFormat="1" applyFont="1" applyFill="1" applyBorder="1" applyProtection="1">
      <protection locked="0"/>
    </xf>
    <xf numFmtId="164" fontId="22" fillId="2" borderId="3" xfId="1" applyNumberFormat="1" applyFont="1" applyBorder="1"/>
    <xf numFmtId="164" fontId="7" fillId="3" borderId="2" xfId="2" applyNumberFormat="1" applyFont="1" applyBorder="1" applyAlignment="1"/>
    <xf numFmtId="0" fontId="27" fillId="4" borderId="0" xfId="0" applyFont="1" applyFill="1" applyBorder="1" applyAlignment="1">
      <alignment horizontal="justify" vertical="center"/>
    </xf>
    <xf numFmtId="0" fontId="14" fillId="4" borderId="0" xfId="0" applyFont="1" applyFill="1" applyBorder="1" applyAlignment="1">
      <alignment horizontal="justify" vertical="center"/>
    </xf>
    <xf numFmtId="0" fontId="3" fillId="3" borderId="3" xfId="2" applyFont="1" applyBorder="1" applyAlignment="1"/>
    <xf numFmtId="164" fontId="26" fillId="2" borderId="3" xfId="1" applyNumberFormat="1" applyFont="1" applyBorder="1"/>
    <xf numFmtId="0" fontId="8" fillId="3" borderId="3" xfId="2" applyFont="1" applyBorder="1" applyAlignment="1"/>
    <xf numFmtId="0" fontId="7" fillId="3" borderId="3" xfId="2" applyFont="1" applyBorder="1" applyAlignment="1"/>
    <xf numFmtId="164" fontId="9" fillId="3" borderId="3" xfId="2" applyNumberFormat="1" applyFont="1" applyBorder="1" applyAlignment="1"/>
    <xf numFmtId="164" fontId="30" fillId="2" borderId="3" xfId="1" applyNumberFormat="1" applyFont="1" applyBorder="1"/>
    <xf numFmtId="164" fontId="14" fillId="8" borderId="3" xfId="4" applyNumberFormat="1" applyFont="1" applyFill="1" applyBorder="1" applyProtection="1">
      <protection locked="0"/>
    </xf>
    <xf numFmtId="0" fontId="33" fillId="4" borderId="0" xfId="0" applyFont="1" applyFill="1" applyAlignment="1">
      <alignment horizontal="center"/>
    </xf>
    <xf numFmtId="0" fontId="6" fillId="4" borderId="0" xfId="0" applyFont="1" applyFill="1" applyBorder="1" applyAlignment="1">
      <alignment horizontal="center"/>
    </xf>
    <xf numFmtId="0" fontId="33" fillId="4" borderId="0" xfId="0" applyFont="1" applyFill="1" applyBorder="1" applyAlignment="1">
      <alignment horizontal="center"/>
    </xf>
    <xf numFmtId="0" fontId="4" fillId="4" borderId="0" xfId="0" applyFont="1" applyFill="1" applyAlignment="1">
      <alignment horizontal="justify" vertical="center" wrapText="1"/>
    </xf>
    <xf numFmtId="0" fontId="34" fillId="4" borderId="0" xfId="0" applyFont="1" applyFill="1" applyAlignment="1">
      <alignment horizontal="justify" vertical="center" wrapText="1"/>
    </xf>
    <xf numFmtId="0" fontId="4" fillId="4" borderId="0" xfId="0" applyFont="1" applyFill="1" applyAlignment="1">
      <alignment horizontal="justify" vertical="center"/>
    </xf>
    <xf numFmtId="0" fontId="34" fillId="4" borderId="0" xfId="0" applyFont="1" applyFill="1" applyAlignment="1">
      <alignment horizontal="justify" vertical="center"/>
    </xf>
    <xf numFmtId="0" fontId="35" fillId="4" borderId="0" xfId="0" applyFont="1" applyFill="1" applyAlignment="1">
      <alignment horizontal="center"/>
    </xf>
    <xf numFmtId="0" fontId="2" fillId="4" borderId="0" xfId="0" applyFont="1" applyFill="1" applyBorder="1" applyAlignment="1">
      <alignment horizontal="center"/>
    </xf>
    <xf numFmtId="0" fontId="36" fillId="4" borderId="0" xfId="0" applyFont="1" applyFill="1" applyAlignment="1">
      <alignment horizontal="center"/>
    </xf>
    <xf numFmtId="0" fontId="6" fillId="4" borderId="10" xfId="0" applyFont="1" applyFill="1" applyBorder="1" applyAlignment="1">
      <alignment horizontal="center"/>
    </xf>
    <xf numFmtId="0" fontId="0" fillId="0" borderId="0" xfId="0" applyAlignment="1"/>
  </cellXfs>
  <cellStyles count="5">
    <cellStyle name="Celda de comprobación" xfId="1" builtinId="23"/>
    <cellStyle name="Entrada" xfId="2" builtinId="20"/>
    <cellStyle name="Millares" xfId="3" builtinId="3"/>
    <cellStyle name="Normal" xfId="0" builtinId="0"/>
    <cellStyle name="Porcentaje" xfId="4" builtinId="5"/>
  </cellStyles>
  <dxfs count="4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1</xdr:colOff>
      <xdr:row>5</xdr:row>
      <xdr:rowOff>190499</xdr:rowOff>
    </xdr:from>
    <xdr:to>
      <xdr:col>10</xdr:col>
      <xdr:colOff>123825</xdr:colOff>
      <xdr:row>17</xdr:row>
      <xdr:rowOff>171449</xdr:rowOff>
    </xdr:to>
    <xdr:sp macro="" textlink="">
      <xdr:nvSpPr>
        <xdr:cNvPr id="5" name="Text Box 1">
          <a:extLst>
            <a:ext uri="{FF2B5EF4-FFF2-40B4-BE49-F238E27FC236}">
              <a16:creationId xmlns:a16="http://schemas.microsoft.com/office/drawing/2014/main" id="{BE4EB457-478B-4A12-BF87-0A67EC2E00B2}"/>
            </a:ext>
          </a:extLst>
        </xdr:cNvPr>
        <xdr:cNvSpPr txBox="1">
          <a:spLocks noChangeArrowheads="1"/>
        </xdr:cNvSpPr>
      </xdr:nvSpPr>
      <xdr:spPr bwMode="auto">
        <a:xfrm>
          <a:off x="1" y="1142999"/>
          <a:ext cx="17011649" cy="277177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pPr rtl="0" eaLnBrk="1" fontAlgn="auto" latinLnBrk="0" hangingPunct="1"/>
          <a:r>
            <a:rPr lang="es-ES" sz="900">
              <a:effectLst/>
              <a:latin typeface="Trebuchet MS" panose="020B0603020202020204" pitchFamily="34" charset="0"/>
              <a:ea typeface="+mn-ea"/>
              <a:cs typeface="+mn-cs"/>
            </a:rPr>
            <a:t>Don/Doña…….........................., con domicilio en............................., con NIF número..............., enterado/a de las condiciones que se exigen para la adjudicación del </a:t>
          </a:r>
          <a:r>
            <a:rPr lang="es-ES" sz="900" b="1">
              <a:solidFill>
                <a:srgbClr val="910048"/>
              </a:solidFill>
              <a:effectLst/>
              <a:latin typeface="Trebuchet MS" panose="020B0603020202020204" pitchFamily="34" charset="0"/>
              <a:ea typeface="+mn-ea"/>
              <a:cs typeface="+mn-cs"/>
            </a:rPr>
            <a:t>"SERVICIO DE PERITAJE MÉDICO ESPECIALIZADO EN VALORACIÓN DEL DAÑO CORPORAL EN PROCEDIMIENTOS JUDICIALES SOBRE PRESTACIONES DE LA SEGURIDAD SOCIAL, EN REPRESENTACIÓN DE EGARSAT, MUTUA COLABORADORA CON LA SEGURIDAD SOCIAL Nº 276,Exp.2025/LIC/0070”,  </a:t>
          </a:r>
          <a:r>
            <a:rPr lang="es-ES" sz="900" b="1" baseline="0">
              <a:solidFill>
                <a:srgbClr val="910048"/>
              </a:solidFill>
              <a:effectLst/>
              <a:latin typeface="Trebuchet MS" panose="020B0603020202020204" pitchFamily="34" charset="0"/>
              <a:ea typeface="+mn-ea"/>
              <a:cs typeface="+mn-cs"/>
            </a:rPr>
            <a:t> </a:t>
          </a:r>
          <a:r>
            <a:rPr lang="es-ES" sz="900" b="0" baseline="0">
              <a:solidFill>
                <a:sysClr val="windowText" lastClr="000000"/>
              </a:solidFill>
              <a:effectLst/>
              <a:latin typeface="Trebuchet MS" panose="020B0603020202020204" pitchFamily="34" charset="0"/>
              <a:ea typeface="+mn-ea"/>
              <a:cs typeface="+mn-cs"/>
            </a:rPr>
            <a:t>,</a:t>
          </a:r>
          <a:r>
            <a:rPr lang="ca-ES" sz="900" b="1" i="0" baseline="0">
              <a:effectLst/>
              <a:latin typeface="Trebuchet MS" panose="020B0603020202020204" pitchFamily="34" charset="0"/>
              <a:ea typeface="+mn-ea"/>
              <a:cs typeface="+mn-cs"/>
            </a:rPr>
            <a:t> </a:t>
          </a:r>
          <a:r>
            <a:rPr lang="ca-ES" sz="900" b="0" i="0" baseline="0">
              <a:effectLst/>
              <a:latin typeface="Trebuchet MS" panose="020B0603020202020204" pitchFamily="34" charset="0"/>
              <a:ea typeface="+mn-ea"/>
              <a:cs typeface="+mn-cs"/>
            </a:rPr>
            <a:t>se compromete en su propio nombre y derecho / en nombre y representación de la empresa ..................................................., con NIF/CIF ............................., con domicilio social en ...................., calle ............................................, nº ......., código postal ..........................., teléfono ................................., </a:t>
          </a:r>
          <a:r>
            <a:rPr lang="es-ES" sz="900">
              <a:effectLst/>
              <a:latin typeface="Trebuchet MS" panose="020B0603020202020204" pitchFamily="34" charset="0"/>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reúne todas y cada una de las condiciones exigidas para contratar, según lo establecido en el art. 71 de la Ley 9/2017, de 8 de noviembre, de Contratos del Sector Público, por la que se transponen al ordenamiento jurídico español las Directivas del Parlamento Europeo y del Consejo 2014/23/UE y 2014/24/UE, de 26 de febrero de 2014, con EGARSAT MUTUA COLABORADORA CON LA SEGURIDAD SOCIAL Nº 276. Asimismo, manifiesta que para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900">
            <a:effectLst/>
            <a:latin typeface="Trebuchet MS" panose="020B0603020202020204" pitchFamily="34" charset="0"/>
          </a:endParaRPr>
        </a:p>
        <a:p>
          <a:pPr rtl="0" eaLnBrk="1" fontAlgn="auto" latinLnBrk="0" hangingPunct="1"/>
          <a:r>
            <a:rPr lang="es-ES" sz="900" b="0" i="0" baseline="0">
              <a:effectLst/>
              <a:latin typeface="Trebuchet MS" panose="020B0603020202020204" pitchFamily="34" charset="0"/>
              <a:ea typeface="+mn-ea"/>
              <a:cs typeface="+mn-cs"/>
            </a:rPr>
            <a:t>A los efectos de lo expresado en el párrafo anterior se compromete a ejecutar el contrato en base a los siguientes importes indicados a continuación:</a:t>
          </a:r>
          <a:endParaRPr lang="es-ES" sz="900">
            <a:effectLst/>
            <a:latin typeface="Trebuchet MS" panose="020B0603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xdr:colOff>
      <xdr:row>6</xdr:row>
      <xdr:rowOff>0</xdr:rowOff>
    </xdr:from>
    <xdr:to>
      <xdr:col>10</xdr:col>
      <xdr:colOff>76199</xdr:colOff>
      <xdr:row>17</xdr:row>
      <xdr:rowOff>3846</xdr:rowOff>
    </xdr:to>
    <xdr:sp macro="" textlink="">
      <xdr:nvSpPr>
        <xdr:cNvPr id="2" name="Text Box 1">
          <a:extLst>
            <a:ext uri="{FF2B5EF4-FFF2-40B4-BE49-F238E27FC236}">
              <a16:creationId xmlns:a16="http://schemas.microsoft.com/office/drawing/2014/main" id="{2A357B43-9ABA-48A5-825B-431C820B5974}"/>
            </a:ext>
          </a:extLst>
        </xdr:cNvPr>
        <xdr:cNvSpPr txBox="1">
          <a:spLocks noChangeArrowheads="1"/>
        </xdr:cNvSpPr>
      </xdr:nvSpPr>
      <xdr:spPr bwMode="auto">
        <a:xfrm>
          <a:off x="1" y="1228725"/>
          <a:ext cx="16964023" cy="2413671"/>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pPr rtl="0" eaLnBrk="1" fontAlgn="auto" latinLnBrk="0" hangingPunct="1"/>
          <a:r>
            <a:rPr lang="es-ES" sz="900">
              <a:effectLst/>
              <a:latin typeface="Trebuchet MS" panose="020B0603020202020204" pitchFamily="34" charset="0"/>
              <a:ea typeface="+mn-ea"/>
              <a:cs typeface="+mn-cs"/>
            </a:rPr>
            <a:t>Don/Doña…….........................., con domicilio en............................., con NIF número..............., enterado/a de las condiciones que se exigen para la adjudicación del </a:t>
          </a:r>
          <a:r>
            <a:rPr kumimoji="0" lang="es-ES" sz="900" b="1" i="0" u="none" strike="noStrike" kern="0" cap="none" spc="0" normalizeH="0" baseline="0" noProof="0">
              <a:ln>
                <a:noFill/>
              </a:ln>
              <a:solidFill>
                <a:srgbClr val="910048"/>
              </a:solidFill>
              <a:effectLst/>
              <a:uLnTx/>
              <a:uFillTx/>
              <a:latin typeface="Trebuchet MS" panose="020B0603020202020204" pitchFamily="34" charset="0"/>
              <a:ea typeface="+mn-ea"/>
              <a:cs typeface="+mn-cs"/>
            </a:rPr>
            <a:t>“SERVICIO DE PERITAJE MÉDICO ESPECIALIZADO EN VALORACIÓN DEL DAÑO CORPORAL EN PROCEDIMIENTOS JUDICIALES SOBRE PRESTACIONES DE LA SEGURIDAD SOCIAL, EN REPRESENTACIÓN DE EGARSAT, MUTUA COLABORADORA CON LA SEGURIDAD SOCIAL Nº 276,Exp.2025/LIC/0070”, </a:t>
          </a:r>
          <a:r>
            <a:rPr kumimoji="0" lang="ca-ES" sz="900" b="1" i="0" u="none" strike="noStrike" kern="0" cap="none" spc="0" normalizeH="0" baseline="0" noProof="0">
              <a:ln>
                <a:noFill/>
              </a:ln>
              <a:solidFill>
                <a:sysClr val="windowText" lastClr="000000"/>
              </a:solidFill>
              <a:effectLst/>
              <a:uLnTx/>
              <a:uFillTx/>
              <a:latin typeface="Trebuchet MS" panose="020B0603020202020204" pitchFamily="34" charset="0"/>
              <a:ea typeface="+mn-ea"/>
              <a:cs typeface="+mn-cs"/>
            </a:rPr>
            <a:t> </a:t>
          </a:r>
          <a:r>
            <a:rPr lang="es-ES" sz="900" b="0" baseline="0">
              <a:solidFill>
                <a:sysClr val="windowText" lastClr="000000"/>
              </a:solidFill>
              <a:effectLst/>
              <a:latin typeface="Trebuchet MS" panose="020B0603020202020204" pitchFamily="34" charset="0"/>
              <a:ea typeface="+mn-ea"/>
              <a:cs typeface="+mn-cs"/>
            </a:rPr>
            <a:t>,</a:t>
          </a:r>
          <a:r>
            <a:rPr lang="ca-ES" sz="900" b="1" i="0" baseline="0">
              <a:effectLst/>
              <a:latin typeface="Trebuchet MS" panose="020B0603020202020204" pitchFamily="34" charset="0"/>
              <a:ea typeface="+mn-ea"/>
              <a:cs typeface="+mn-cs"/>
            </a:rPr>
            <a:t> </a:t>
          </a:r>
          <a:r>
            <a:rPr lang="ca-ES" sz="900" b="0" i="0" baseline="0">
              <a:effectLst/>
              <a:latin typeface="Trebuchet MS" panose="020B0603020202020204" pitchFamily="34" charset="0"/>
              <a:ea typeface="+mn-ea"/>
              <a:cs typeface="+mn-cs"/>
            </a:rPr>
            <a:t>se compromete en su propio nombre y derecho / en nombre y representación de la empresa ..................................................., con NIF/CIF ............................., con domicilio social en ...................., calle ............................................, nº ......., código postal ..........................., teléfono ................................., </a:t>
          </a:r>
          <a:r>
            <a:rPr lang="es-ES" sz="900">
              <a:effectLst/>
              <a:latin typeface="Trebuchet MS" panose="020B0603020202020204" pitchFamily="34" charset="0"/>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reúne todas y cada una de las condiciones exigidas para contratar, según lo establecido en el art. 71 de la Ley 9/2017, de 8 de noviembre, de Contratos del Sector Público, por la que se transponen al ordenamiento jurídico español las Directivas del Parlamento Europeo y del Consejo 2014/23/UE y 2014/24/UE, de 26 de febrero de 2014, con EGARSAT MUTUA COLABORADORA CON LA SEGURIDAD SOCIAL Nº 276. Asimismo, manifiesta que para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900">
            <a:effectLst/>
            <a:latin typeface="Trebuchet MS" panose="020B0603020202020204" pitchFamily="34" charset="0"/>
          </a:endParaRPr>
        </a:p>
        <a:p>
          <a:pPr rtl="0" eaLnBrk="1" fontAlgn="auto" latinLnBrk="0" hangingPunct="1"/>
          <a:r>
            <a:rPr lang="es-ES" sz="900" b="0" i="0" baseline="0">
              <a:effectLst/>
              <a:latin typeface="Trebuchet MS" panose="020B0603020202020204" pitchFamily="34" charset="0"/>
              <a:ea typeface="+mn-ea"/>
              <a:cs typeface="+mn-cs"/>
            </a:rPr>
            <a:t>A los efectos de lo expresado en el párrafo anterior se compromete a ejecutar el contrato en base a los siguientes importes indicados a continuación:</a:t>
          </a:r>
          <a:endParaRPr lang="es-ES" sz="900">
            <a:effectLst/>
            <a:latin typeface="Trebuchet MS" panose="020B0603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xdr:colOff>
      <xdr:row>6</xdr:row>
      <xdr:rowOff>0</xdr:rowOff>
    </xdr:from>
    <xdr:to>
      <xdr:col>12</xdr:col>
      <xdr:colOff>38100</xdr:colOff>
      <xdr:row>16</xdr:row>
      <xdr:rowOff>188569</xdr:rowOff>
    </xdr:to>
    <xdr:sp macro="" textlink="">
      <xdr:nvSpPr>
        <xdr:cNvPr id="2" name="Text Box 1">
          <a:extLst>
            <a:ext uri="{FF2B5EF4-FFF2-40B4-BE49-F238E27FC236}">
              <a16:creationId xmlns:a16="http://schemas.microsoft.com/office/drawing/2014/main" id="{4A011EA3-7F70-4D43-93A2-BBAC282919C8}"/>
            </a:ext>
          </a:extLst>
        </xdr:cNvPr>
        <xdr:cNvSpPr txBox="1">
          <a:spLocks noChangeArrowheads="1"/>
        </xdr:cNvSpPr>
      </xdr:nvSpPr>
      <xdr:spPr bwMode="auto">
        <a:xfrm>
          <a:off x="2" y="1143000"/>
          <a:ext cx="15373348" cy="2093569"/>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pPr rtl="0" eaLnBrk="1" fontAlgn="auto" latinLnBrk="0" hangingPunct="1"/>
          <a:r>
            <a:rPr lang="es-ES" sz="900">
              <a:effectLst/>
              <a:latin typeface="Trebuchet MS" panose="020B0603020202020204" pitchFamily="34" charset="0"/>
              <a:ea typeface="+mn-ea"/>
              <a:cs typeface="+mn-cs"/>
            </a:rPr>
            <a:t>Don/Doña…….........................., con domicilio en............................., con NIF número..............., enterado/a de las condiciones que se exigen para la adjudicación </a:t>
          </a:r>
          <a:r>
            <a:rPr lang="es-ES" sz="900" b="1">
              <a:solidFill>
                <a:srgbClr val="910048"/>
              </a:solidFill>
              <a:effectLst/>
              <a:latin typeface="Trebuchet MS" panose="020B0603020202020204" pitchFamily="34" charset="0"/>
              <a:ea typeface="+mn-ea"/>
              <a:cs typeface="+mn-cs"/>
            </a:rPr>
            <a:t>“SERVICIO DE PERITAJE MÉDICO ESPECIALIZADO EN VALORACIÓN DEL DAÑO CORPORAL EN PROCEDIMIENTOS JUDICIALES SOBRE PRESTACIONES DE LA SEGURIDAD SOCIAL, EN REPRESENTACIÓN DE EGARSAT, MUTUA COLABORADORA CON LA SEGURIDAD SOCIAL Nº 276,Exp.2025/LIC/0070”</a:t>
          </a:r>
          <a:r>
            <a:rPr lang="es-ES" sz="1100" b="1">
              <a:effectLst/>
              <a:latin typeface="+mn-lt"/>
              <a:ea typeface="+mn-ea"/>
              <a:cs typeface="+mn-cs"/>
            </a:rPr>
            <a:t>, </a:t>
          </a:r>
          <a:r>
            <a:rPr lang="ca-ES" sz="1100" b="1" i="0" baseline="0">
              <a:effectLst/>
              <a:latin typeface="+mn-lt"/>
              <a:ea typeface="+mn-ea"/>
              <a:cs typeface="+mn-cs"/>
            </a:rPr>
            <a:t> </a:t>
          </a:r>
          <a:r>
            <a:rPr lang="ca-ES" sz="900" b="0" i="0" baseline="0">
              <a:effectLst/>
              <a:latin typeface="Trebuchet MS" panose="020B0603020202020204" pitchFamily="34" charset="0"/>
              <a:ea typeface="+mn-ea"/>
              <a:cs typeface="+mn-cs"/>
            </a:rPr>
            <a:t>se compromete en su propio nombre y derecho / en nombre y representación de la empresa ..................................................., con NIF/CIF ............................., con domicilio social en ...................., calle ............................................, nº ......., código postal ..........................., teléfono ................................., </a:t>
          </a:r>
          <a:r>
            <a:rPr lang="es-ES" sz="900">
              <a:effectLst/>
              <a:latin typeface="Trebuchet MS" panose="020B0603020202020204" pitchFamily="34" charset="0"/>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reúne todas y cada una de las condiciones exigidas para contratar, según lo establecido en el art. 71 de la Ley 9/2017, de 8 de noviembre, de Contratos del Sector Público, por la que se transponen al ordenamiento jurídico español las Directivas del Parlamento Europeo y del Consejo 2014/23/UE y 2014/24/UE, de 26 de febrero de 2014, con EGARSAT MUTUA COLABORADORA CON LA SEGURIDAD SOCIAL Nº 276. Asimismo, manifiesta que para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900">
            <a:effectLst/>
            <a:latin typeface="Trebuchet MS" panose="020B0603020202020204" pitchFamily="34" charset="0"/>
          </a:endParaRPr>
        </a:p>
        <a:p>
          <a:pPr rtl="0" eaLnBrk="1" fontAlgn="auto" latinLnBrk="0" hangingPunct="1"/>
          <a:r>
            <a:rPr lang="es-ES" sz="900" b="0" i="0" baseline="0">
              <a:effectLst/>
              <a:latin typeface="Trebuchet MS" panose="020B0603020202020204" pitchFamily="34" charset="0"/>
              <a:ea typeface="+mn-ea"/>
              <a:cs typeface="+mn-cs"/>
            </a:rPr>
            <a:t>A los efectos de lo expresado en el párrafo anterior se compromete a ejecutar el contrato en base a los siguientes importes indicados a continuación:</a:t>
          </a:r>
          <a:endParaRPr lang="es-ES" sz="900">
            <a:effectLst/>
            <a:latin typeface="Trebuchet MS" panose="020B0603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6</xdr:row>
      <xdr:rowOff>0</xdr:rowOff>
    </xdr:from>
    <xdr:to>
      <xdr:col>10</xdr:col>
      <xdr:colOff>38100</xdr:colOff>
      <xdr:row>16</xdr:row>
      <xdr:rowOff>188569</xdr:rowOff>
    </xdr:to>
    <xdr:sp macro="" textlink="">
      <xdr:nvSpPr>
        <xdr:cNvPr id="2" name="Text Box 1">
          <a:extLst>
            <a:ext uri="{FF2B5EF4-FFF2-40B4-BE49-F238E27FC236}">
              <a16:creationId xmlns:a16="http://schemas.microsoft.com/office/drawing/2014/main" id="{694FE193-955C-4FD6-B4A4-9C7F676BE346}"/>
            </a:ext>
          </a:extLst>
        </xdr:cNvPr>
        <xdr:cNvSpPr txBox="1">
          <a:spLocks noChangeArrowheads="1"/>
        </xdr:cNvSpPr>
      </xdr:nvSpPr>
      <xdr:spPr bwMode="auto">
        <a:xfrm>
          <a:off x="1" y="1143000"/>
          <a:ext cx="16925924" cy="2093569"/>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pPr rtl="0" eaLnBrk="1" fontAlgn="auto" latinLnBrk="0" hangingPunct="1"/>
          <a:r>
            <a:rPr lang="es-ES" sz="900">
              <a:effectLst/>
              <a:latin typeface="Trebuchet MS" panose="020B0603020202020204" pitchFamily="34" charset="0"/>
              <a:ea typeface="+mn-ea"/>
              <a:cs typeface="+mn-cs"/>
            </a:rPr>
            <a:t>Don/Doña…….........................., con domicilio en............................., con NIF número..............., enterado/a de las condiciones que se exigen para la adjudicación del </a:t>
          </a:r>
          <a:r>
            <a:rPr lang="es-ES" sz="900" b="1">
              <a:solidFill>
                <a:srgbClr val="910048"/>
              </a:solidFill>
              <a:effectLst/>
              <a:latin typeface="Trebuchet MS" panose="020B0603020202020204" pitchFamily="34" charset="0"/>
              <a:ea typeface="+mn-ea"/>
              <a:cs typeface="+mn-cs"/>
            </a:rPr>
            <a:t>“SERVICIO DE PERITAJE MÉDICO ESPECIALIZADO EN VALORACIÓN DEL DAÑO CORPORAL EN PROCEDIMIENTOS JUDICIALES SOBRE PRESTACIONES DE LA SEGURIDAD SOCIAL, EN REPRESENTACIÓN DE EGARSAT, MUTUA COLABORADORA CON LA SEGURIDAD SOCIAL Nº 276,Exp.2025/LIC/0070”, </a:t>
          </a:r>
          <a:r>
            <a:rPr lang="ca-ES" sz="900" b="1" i="0" baseline="0">
              <a:effectLst/>
              <a:latin typeface="Trebuchet MS" panose="020B0603020202020204" pitchFamily="34" charset="0"/>
              <a:ea typeface="+mn-ea"/>
              <a:cs typeface="+mn-cs"/>
            </a:rPr>
            <a:t> </a:t>
          </a:r>
          <a:r>
            <a:rPr lang="ca-ES" sz="900" b="0" i="0" baseline="0">
              <a:effectLst/>
              <a:latin typeface="Trebuchet MS" panose="020B0603020202020204" pitchFamily="34" charset="0"/>
              <a:ea typeface="+mn-ea"/>
              <a:cs typeface="+mn-cs"/>
            </a:rPr>
            <a:t>se compromete en su propio nombre y derecho / en nombre y representación de la empresa ..................................................., con NIF/CIF ............................., con domicilio social en ...................., calle ............................................, nº ......., código postal ..........................., teléfono ................................., </a:t>
          </a:r>
          <a:r>
            <a:rPr lang="es-ES" sz="900">
              <a:effectLst/>
              <a:latin typeface="Trebuchet MS" panose="020B0603020202020204" pitchFamily="34" charset="0"/>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reúne todas y cada una de las condiciones exigidas para contratar, según lo establecido en el art. 71 de la Ley 9/2017, de 8 de noviembre, de Contratos del Sector Público, por la que se transponen al ordenamiento jurídico español las Directivas del Parlamento Europeo y del Consejo 2014/23/UE y 2014/24/UE, de 26 de febrero de 2014, con EGARSAT MUTUA COLABORADORA CON LA SEGURIDAD SOCIAL Nº 276. Asimismo, manifiesta que para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900">
            <a:effectLst/>
            <a:latin typeface="Trebuchet MS" panose="020B0603020202020204" pitchFamily="34" charset="0"/>
          </a:endParaRPr>
        </a:p>
        <a:p>
          <a:pPr rtl="0" eaLnBrk="1" fontAlgn="auto" latinLnBrk="0" hangingPunct="1"/>
          <a:r>
            <a:rPr lang="es-ES" sz="900" b="0" i="0" baseline="0">
              <a:effectLst/>
              <a:latin typeface="Trebuchet MS" panose="020B0603020202020204" pitchFamily="34" charset="0"/>
              <a:ea typeface="+mn-ea"/>
              <a:cs typeface="+mn-cs"/>
            </a:rPr>
            <a:t>A los efectos de lo expresado en el párrafo anterior se compromete a ejecutar el contrato en base a los siguientes importes indicados a continuación:</a:t>
          </a:r>
          <a:endParaRPr lang="es-ES" sz="900">
            <a:effectLst/>
            <a:latin typeface="Trebuchet MS" panose="020B0603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6</xdr:row>
      <xdr:rowOff>0</xdr:rowOff>
    </xdr:from>
    <xdr:to>
      <xdr:col>9</xdr:col>
      <xdr:colOff>1171575</xdr:colOff>
      <xdr:row>16</xdr:row>
      <xdr:rowOff>188569</xdr:rowOff>
    </xdr:to>
    <xdr:sp macro="" textlink="">
      <xdr:nvSpPr>
        <xdr:cNvPr id="2" name="Text Box 1">
          <a:extLst>
            <a:ext uri="{FF2B5EF4-FFF2-40B4-BE49-F238E27FC236}">
              <a16:creationId xmlns:a16="http://schemas.microsoft.com/office/drawing/2014/main" id="{6A9AFFCC-5E2F-4D26-97DE-75A85244285B}"/>
            </a:ext>
          </a:extLst>
        </xdr:cNvPr>
        <xdr:cNvSpPr txBox="1">
          <a:spLocks noChangeArrowheads="1"/>
        </xdr:cNvSpPr>
      </xdr:nvSpPr>
      <xdr:spPr bwMode="auto">
        <a:xfrm>
          <a:off x="1" y="1143000"/>
          <a:ext cx="16878299" cy="2093569"/>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pPr rtl="0" eaLnBrk="1" fontAlgn="auto" latinLnBrk="0" hangingPunct="1"/>
          <a:r>
            <a:rPr lang="es-ES" sz="900">
              <a:effectLst/>
              <a:latin typeface="Trebuchet MS" panose="020B0603020202020204" pitchFamily="34" charset="0"/>
              <a:ea typeface="+mn-ea"/>
              <a:cs typeface="+mn-cs"/>
            </a:rPr>
            <a:t>Don/Doña…….........................., con domicilio en............................., con NIF número..............., enterado/a de las condiciones que se exigen para la adjudicación del </a:t>
          </a:r>
          <a:r>
            <a:rPr lang="es-ES" sz="900" b="1">
              <a:solidFill>
                <a:srgbClr val="910048"/>
              </a:solidFill>
              <a:effectLst/>
              <a:latin typeface="Trebuchet MS" panose="020B0603020202020204" pitchFamily="34" charset="0"/>
              <a:ea typeface="+mn-ea"/>
              <a:cs typeface="+mn-cs"/>
            </a:rPr>
            <a:t>“SERVICIO DE PERITAJE MÉDICO ESPECIALIZADO EN VALORACIÓN DEL DAÑO CORPORAL EN PROCEDIMIENTOS JUDICIALES SOBRE PRESTACIONES DE LA SEGURIDAD SOCIAL, EN REPRESENTACIÓN DE EGARSAT, MUTUA COLABORADORA CON LA SEGURIDAD SOCIAL Nº 276,Exp.2025/LIC/0070”</a:t>
          </a:r>
          <a:r>
            <a:rPr lang="es-ES" sz="900" b="0" baseline="0">
              <a:solidFill>
                <a:sysClr val="windowText" lastClr="000000"/>
              </a:solidFill>
              <a:effectLst/>
              <a:latin typeface="Trebuchet MS" panose="020B0603020202020204" pitchFamily="34" charset="0"/>
              <a:ea typeface="+mn-ea"/>
              <a:cs typeface="+mn-cs"/>
            </a:rPr>
            <a:t>,</a:t>
          </a:r>
          <a:r>
            <a:rPr lang="ca-ES" sz="900" b="1" i="0" baseline="0">
              <a:effectLst/>
              <a:latin typeface="Trebuchet MS" panose="020B0603020202020204" pitchFamily="34" charset="0"/>
              <a:ea typeface="+mn-ea"/>
              <a:cs typeface="+mn-cs"/>
            </a:rPr>
            <a:t> </a:t>
          </a:r>
          <a:r>
            <a:rPr lang="ca-ES" sz="900" b="0" i="0" baseline="0">
              <a:effectLst/>
              <a:latin typeface="Trebuchet MS" panose="020B0603020202020204" pitchFamily="34" charset="0"/>
              <a:ea typeface="+mn-ea"/>
              <a:cs typeface="+mn-cs"/>
            </a:rPr>
            <a:t>se compromete en su propio nombre y derecho / en nombre y representación de la empresa ..................................................., con NIF/CIF ............................., con domicilio social en ...................., calle ............................................, nº ......., código postal ..........................., teléfono ................................., </a:t>
          </a:r>
          <a:r>
            <a:rPr lang="es-ES" sz="900">
              <a:effectLst/>
              <a:latin typeface="Trebuchet MS" panose="020B0603020202020204" pitchFamily="34" charset="0"/>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reúne todas y cada una de las condiciones exigidas para contratar, según lo establecido en el art. 71 de la Ley 9/2017, de 8 de noviembre, de Contratos del Sector Público, por la que se transponen al ordenamiento jurídico español las Directivas del Parlamento Europeo y del Consejo 2014/23/UE y 2014/24/UE, de 26 de febrero de 2014, con EGARSAT MUTUA COLABORADORA CON LA SEGURIDAD SOCIAL Nº 276. Asimismo, manifiesta que para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900">
            <a:effectLst/>
            <a:latin typeface="Trebuchet MS" panose="020B0603020202020204" pitchFamily="34" charset="0"/>
          </a:endParaRPr>
        </a:p>
        <a:p>
          <a:pPr rtl="0" eaLnBrk="1" fontAlgn="auto" latinLnBrk="0" hangingPunct="1"/>
          <a:r>
            <a:rPr lang="es-ES" sz="900" b="0" i="0" baseline="0">
              <a:effectLst/>
              <a:latin typeface="Trebuchet MS" panose="020B0603020202020204" pitchFamily="34" charset="0"/>
              <a:ea typeface="+mn-ea"/>
              <a:cs typeface="+mn-cs"/>
            </a:rPr>
            <a:t>A los efectos de lo expresado en el párrafo anterior se compromete a ejecutar el contrato en base a los siguientes importes indicados a continuación:</a:t>
          </a:r>
          <a:endParaRPr lang="es-ES" sz="900">
            <a:effectLst/>
            <a:latin typeface="Trebuchet MS" panose="020B0603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6</xdr:row>
      <xdr:rowOff>0</xdr:rowOff>
    </xdr:from>
    <xdr:to>
      <xdr:col>10</xdr:col>
      <xdr:colOff>95250</xdr:colOff>
      <xdr:row>16</xdr:row>
      <xdr:rowOff>188569</xdr:rowOff>
    </xdr:to>
    <xdr:sp macro="" textlink="">
      <xdr:nvSpPr>
        <xdr:cNvPr id="2" name="Text Box 1">
          <a:extLst>
            <a:ext uri="{FF2B5EF4-FFF2-40B4-BE49-F238E27FC236}">
              <a16:creationId xmlns:a16="http://schemas.microsoft.com/office/drawing/2014/main" id="{587F072B-1AFF-4D82-BC4F-24DB5E78E13E}"/>
            </a:ext>
          </a:extLst>
        </xdr:cNvPr>
        <xdr:cNvSpPr txBox="1">
          <a:spLocks noChangeArrowheads="1"/>
        </xdr:cNvSpPr>
      </xdr:nvSpPr>
      <xdr:spPr bwMode="auto">
        <a:xfrm>
          <a:off x="1" y="1143000"/>
          <a:ext cx="16983074" cy="2093569"/>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pPr rtl="0" eaLnBrk="1" fontAlgn="auto" latinLnBrk="0" hangingPunct="1"/>
          <a:r>
            <a:rPr lang="es-ES" sz="900">
              <a:effectLst/>
              <a:latin typeface="Trebuchet MS" panose="020B0603020202020204" pitchFamily="34" charset="0"/>
              <a:ea typeface="+mn-ea"/>
              <a:cs typeface="+mn-cs"/>
            </a:rPr>
            <a:t>Don/Doña…….........................., con domicilio en............................., con NIF número..............., enterado/a de las condiciones que se exigen para la adjudicación del</a:t>
          </a:r>
          <a:r>
            <a:rPr lang="es-ES" sz="900" b="1">
              <a:solidFill>
                <a:srgbClr val="910048"/>
              </a:solidFill>
              <a:effectLst/>
              <a:latin typeface="Trebuchet MS" panose="020B0603020202020204" pitchFamily="34" charset="0"/>
              <a:ea typeface="+mn-ea"/>
              <a:cs typeface="+mn-cs"/>
            </a:rPr>
            <a:t>“SERVICIO DE PERITAJE MÉDICO ESPECIALIZADO EN VALORACIÓN DEL DAÑO CORPORAL EN PROCEDIMIENTOS JUDICIALES SOBRE PRESTACIONES DE LA SEGURIDAD SOCIAL, EN REPRESENTACIÓN DE EGARSAT, MUTUA COLABORADORA CON LA SEGURIDAD SOCIAL Nº 276,Exp.2025/LIC/0070”,  </a:t>
          </a:r>
          <a:r>
            <a:rPr lang="es-ES" sz="900" b="0" baseline="0">
              <a:solidFill>
                <a:sysClr val="windowText" lastClr="000000"/>
              </a:solidFill>
              <a:effectLst/>
              <a:latin typeface="Trebuchet MS" panose="020B0603020202020204" pitchFamily="34" charset="0"/>
              <a:ea typeface="+mn-ea"/>
              <a:cs typeface="+mn-cs"/>
            </a:rPr>
            <a:t>,</a:t>
          </a:r>
          <a:r>
            <a:rPr lang="ca-ES" sz="900" b="1" i="0" baseline="0">
              <a:effectLst/>
              <a:latin typeface="Trebuchet MS" panose="020B0603020202020204" pitchFamily="34" charset="0"/>
              <a:ea typeface="+mn-ea"/>
              <a:cs typeface="+mn-cs"/>
            </a:rPr>
            <a:t> </a:t>
          </a:r>
          <a:r>
            <a:rPr lang="ca-ES" sz="900" b="0" i="0" baseline="0">
              <a:effectLst/>
              <a:latin typeface="Trebuchet MS" panose="020B0603020202020204" pitchFamily="34" charset="0"/>
              <a:ea typeface="+mn-ea"/>
              <a:cs typeface="+mn-cs"/>
            </a:rPr>
            <a:t>se compromete en su propio nombre y derecho / en nombre y representación de la empresa ..................................................., con NIF/CIF ............................., con domicilio social en ...................., calle ............................................, nº ......., código postal ..........................., teléfono ................................., </a:t>
          </a:r>
          <a:r>
            <a:rPr lang="es-ES" sz="900">
              <a:effectLst/>
              <a:latin typeface="Trebuchet MS" panose="020B0603020202020204" pitchFamily="34" charset="0"/>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reúne todas y cada una de las condiciones exigidas para contratar, según lo establecido en el art. 71 de la Ley 9/2017, de 8 de noviembre, de Contratos del Sector Público, por la que se transponen al ordenamiento jurídico español las Directivas del Parlamento Europeo y del Consejo 2014/23/UE y 2014/24/UE, de 26 de febrero de 2014, con EGARSAT MUTUA COLABORADORA CON LA SEGURIDAD SOCIAL Nº 276. Asimismo, manifiesta que para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900">
            <a:effectLst/>
            <a:latin typeface="Trebuchet MS" panose="020B0603020202020204" pitchFamily="34" charset="0"/>
          </a:endParaRPr>
        </a:p>
        <a:p>
          <a:pPr rtl="0" eaLnBrk="1" fontAlgn="auto" latinLnBrk="0" hangingPunct="1"/>
          <a:r>
            <a:rPr lang="es-ES" sz="900" b="0" i="0" baseline="0">
              <a:effectLst/>
              <a:latin typeface="Trebuchet MS" panose="020B0603020202020204" pitchFamily="34" charset="0"/>
              <a:ea typeface="+mn-ea"/>
              <a:cs typeface="+mn-cs"/>
            </a:rPr>
            <a:t>A los efectos de lo expresado en el párrafo anterior se compromete a ejecutar el contrato en base a los siguientes importes indicados a continuación:</a:t>
          </a:r>
          <a:endParaRPr lang="es-ES" sz="900">
            <a:effectLst/>
            <a:latin typeface="Trebuchet MS" panose="020B0603020202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xdr:colOff>
      <xdr:row>6</xdr:row>
      <xdr:rowOff>0</xdr:rowOff>
    </xdr:from>
    <xdr:to>
      <xdr:col>9</xdr:col>
      <xdr:colOff>1162050</xdr:colOff>
      <xdr:row>16</xdr:row>
      <xdr:rowOff>188569</xdr:rowOff>
    </xdr:to>
    <xdr:sp macro="" textlink="">
      <xdr:nvSpPr>
        <xdr:cNvPr id="2" name="Text Box 1">
          <a:extLst>
            <a:ext uri="{FF2B5EF4-FFF2-40B4-BE49-F238E27FC236}">
              <a16:creationId xmlns:a16="http://schemas.microsoft.com/office/drawing/2014/main" id="{63F8B0AE-F6D2-4933-AAC8-241EA78ED589}"/>
            </a:ext>
          </a:extLst>
        </xdr:cNvPr>
        <xdr:cNvSpPr txBox="1">
          <a:spLocks noChangeArrowheads="1"/>
        </xdr:cNvSpPr>
      </xdr:nvSpPr>
      <xdr:spPr bwMode="auto">
        <a:xfrm>
          <a:off x="2" y="1162050"/>
          <a:ext cx="16868773" cy="2093569"/>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pPr rtl="0" eaLnBrk="1" fontAlgn="auto" latinLnBrk="0" hangingPunct="1"/>
          <a:r>
            <a:rPr lang="es-ES" sz="900">
              <a:effectLst/>
              <a:latin typeface="Trebuchet MS" panose="020B0603020202020204" pitchFamily="34" charset="0"/>
              <a:ea typeface="+mn-ea"/>
              <a:cs typeface="+mn-cs"/>
            </a:rPr>
            <a:t>Don/Doña…….........................., con domicilio en............................., con NIF número..............., enterado/a de las condiciones que se exigen para la adjudicación del </a:t>
          </a:r>
          <a:r>
            <a:rPr lang="es-ES" sz="900" b="1">
              <a:solidFill>
                <a:srgbClr val="910048"/>
              </a:solidFill>
              <a:effectLst/>
              <a:latin typeface="Trebuchet MS" panose="020B0603020202020204" pitchFamily="34" charset="0"/>
              <a:ea typeface="+mn-ea"/>
              <a:cs typeface="+mn-cs"/>
            </a:rPr>
            <a:t>“SERVICIO DE PERITAJE MÉDICO ESPECIALIZADO EN VALORACIÓN DEL DAÑO CORPORAL EN PROCEDIMIENTOS JUDICIALES SOBRE PRESTACIONES DE LA SEGURIDAD SOCIAL, EN REPRESENTACIÓN DE EGARSAT, MUTUA COLABORADORA CON LA SEGURIDAD SOCIAL Nº 276.</a:t>
          </a:r>
          <a:r>
            <a:rPr lang="es-ES" sz="900" b="1" u="none" baseline="0">
              <a:solidFill>
                <a:srgbClr val="910048"/>
              </a:solidFill>
              <a:effectLst/>
              <a:latin typeface="Trebuchet MS" panose="020B0603020202020204" pitchFamily="34" charset="0"/>
              <a:ea typeface="+mn-ea"/>
              <a:cs typeface="+mn-cs"/>
            </a:rPr>
            <a:t> </a:t>
          </a:r>
          <a:r>
            <a:rPr lang="es-ES" sz="900" b="1" u="none">
              <a:solidFill>
                <a:srgbClr val="910048"/>
              </a:solidFill>
              <a:effectLst/>
              <a:latin typeface="Trebuchet MS" panose="020B0603020202020204" pitchFamily="34" charset="0"/>
              <a:ea typeface="+mn-ea"/>
              <a:cs typeface="+mn-cs"/>
            </a:rPr>
            <a:t>Exp.</a:t>
          </a:r>
          <a:r>
            <a:rPr lang="es-ES" sz="900" b="1">
              <a:solidFill>
                <a:srgbClr val="910048"/>
              </a:solidFill>
              <a:effectLst/>
              <a:latin typeface="Trebuchet MS" panose="020B0603020202020204" pitchFamily="34" charset="0"/>
              <a:ea typeface="+mn-ea"/>
              <a:cs typeface="+mn-cs"/>
            </a:rPr>
            <a:t>2025/LIC/0070"</a:t>
          </a:r>
          <a:r>
            <a:rPr lang="es-ES" sz="900" b="1" baseline="0">
              <a:solidFill>
                <a:srgbClr val="910048"/>
              </a:solidFill>
              <a:effectLst/>
              <a:latin typeface="Trebuchet MS" panose="020B0603020202020204" pitchFamily="34" charset="0"/>
              <a:ea typeface="+mn-ea"/>
              <a:cs typeface="+mn-cs"/>
            </a:rPr>
            <a:t> </a:t>
          </a:r>
          <a:r>
            <a:rPr lang="es-ES" sz="900" b="0" baseline="0">
              <a:solidFill>
                <a:sysClr val="windowText" lastClr="000000"/>
              </a:solidFill>
              <a:effectLst/>
              <a:latin typeface="Trebuchet MS" panose="020B0603020202020204" pitchFamily="34" charset="0"/>
              <a:ea typeface="+mn-ea"/>
              <a:cs typeface="+mn-cs"/>
            </a:rPr>
            <a:t>,</a:t>
          </a:r>
          <a:r>
            <a:rPr lang="ca-ES" sz="900" b="1" i="0" baseline="0">
              <a:effectLst/>
              <a:latin typeface="Trebuchet MS" panose="020B0603020202020204" pitchFamily="34" charset="0"/>
              <a:ea typeface="+mn-ea"/>
              <a:cs typeface="+mn-cs"/>
            </a:rPr>
            <a:t> </a:t>
          </a:r>
          <a:r>
            <a:rPr lang="ca-ES" sz="900" b="0" i="0" baseline="0">
              <a:effectLst/>
              <a:latin typeface="Trebuchet MS" panose="020B0603020202020204" pitchFamily="34" charset="0"/>
              <a:ea typeface="+mn-ea"/>
              <a:cs typeface="+mn-cs"/>
            </a:rPr>
            <a:t>se compromete en su propio nombre y derecho / en nombre y representación de la empresa ..................................................., con NIF/CIF ............................., con domicilio social en ...................., calle ............................................, nº ......., código postal ..........................., teléfono ................................., </a:t>
          </a:r>
          <a:r>
            <a:rPr lang="es-ES" sz="900">
              <a:effectLst/>
              <a:latin typeface="Trebuchet MS" panose="020B0603020202020204" pitchFamily="34" charset="0"/>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reúne todas y cada una de las condiciones exigidas para contratar, según lo establecido en el art. 71 de la Ley 9/2017, de 8 de noviembre, de Contratos del Sector Público, por la que se transponen al ordenamiento jurídico español las Directivas del Parlamento Europeo y del Consejo 2014/23/UE y 2014/24/UE, de 26 de febrero de 2014, con EGARSAT MUTUA COLABORADORA CON LA SEGURIDAD SOCIAL Nº 276. Asimismo, manifiesta que para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900">
            <a:effectLst/>
            <a:latin typeface="Trebuchet MS" panose="020B0603020202020204" pitchFamily="34" charset="0"/>
          </a:endParaRPr>
        </a:p>
        <a:p>
          <a:pPr rtl="0" eaLnBrk="1" fontAlgn="auto" latinLnBrk="0" hangingPunct="1"/>
          <a:r>
            <a:rPr lang="es-ES" sz="900" b="0" i="0" baseline="0">
              <a:effectLst/>
              <a:latin typeface="Trebuchet MS" panose="020B0603020202020204" pitchFamily="34" charset="0"/>
              <a:ea typeface="+mn-ea"/>
              <a:cs typeface="+mn-cs"/>
            </a:rPr>
            <a:t>A los efectos de lo expresado en el párrafo anterior se compromete a ejecutar el contrato en base a los siguientes importes indicados a continuación:</a:t>
          </a:r>
          <a:endParaRPr lang="es-ES" sz="900">
            <a:effectLst/>
            <a:latin typeface="Trebuchet MS" panose="020B0603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xdr:colOff>
      <xdr:row>6</xdr:row>
      <xdr:rowOff>0</xdr:rowOff>
    </xdr:from>
    <xdr:to>
      <xdr:col>10</xdr:col>
      <xdr:colOff>19050</xdr:colOff>
      <xdr:row>17</xdr:row>
      <xdr:rowOff>3760</xdr:rowOff>
    </xdr:to>
    <xdr:sp macro="" textlink="">
      <xdr:nvSpPr>
        <xdr:cNvPr id="2" name="Text Box 1">
          <a:extLst>
            <a:ext uri="{FF2B5EF4-FFF2-40B4-BE49-F238E27FC236}">
              <a16:creationId xmlns:a16="http://schemas.microsoft.com/office/drawing/2014/main" id="{01F41D7A-64EA-42AA-A4AF-886028866FD3}"/>
            </a:ext>
          </a:extLst>
        </xdr:cNvPr>
        <xdr:cNvSpPr txBox="1">
          <a:spLocks noChangeArrowheads="1"/>
        </xdr:cNvSpPr>
      </xdr:nvSpPr>
      <xdr:spPr bwMode="auto">
        <a:xfrm>
          <a:off x="2" y="1200150"/>
          <a:ext cx="16906873" cy="230881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pPr rtl="0" eaLnBrk="1" fontAlgn="auto" latinLnBrk="0" hangingPunct="1"/>
          <a:r>
            <a:rPr lang="es-ES" sz="900">
              <a:effectLst/>
              <a:latin typeface="Trebuchet MS" panose="020B0603020202020204" pitchFamily="34" charset="0"/>
              <a:ea typeface="+mn-ea"/>
              <a:cs typeface="+mn-cs"/>
            </a:rPr>
            <a:t>Don/Doña…….........................., con domicilio en............................., con NIF número..............., enterado/a de las condiciones que se exigen para la adjudicación del </a:t>
          </a:r>
          <a:r>
            <a:rPr lang="es-ES" sz="900" b="1">
              <a:solidFill>
                <a:srgbClr val="910048"/>
              </a:solidFill>
              <a:effectLst/>
              <a:latin typeface="Trebuchet MS" panose="020B0603020202020204" pitchFamily="34" charset="0"/>
              <a:ea typeface="+mn-ea"/>
              <a:cs typeface="+mn-cs"/>
            </a:rPr>
            <a:t>"“SERVICIO DE PERITAJE MÉDICO ESPECIALIZADO EN VALORACIÓN DEL DAÑO CORPORAL EN PROCEDIMIENTOS JUDICIALES SOBRE PRESTACIONES DE LA SEGURIDAD SOCIAL, EN REPRESENTACIÓN DE EGARSAT, MUTUA COLABORADORA CON LA SEGURIDAD SOCIAL Nº 276, Exp.2025/LIC/0070”</a:t>
          </a:r>
          <a:r>
            <a:rPr lang="es-ES" sz="900" b="1" baseline="0">
              <a:solidFill>
                <a:srgbClr val="910048"/>
              </a:solidFill>
              <a:effectLst/>
              <a:latin typeface="Trebuchet MS" panose="020B0603020202020204" pitchFamily="34" charset="0"/>
              <a:ea typeface="+mn-ea"/>
              <a:cs typeface="+mn-cs"/>
            </a:rPr>
            <a:t> </a:t>
          </a:r>
          <a:r>
            <a:rPr lang="es-ES" sz="900" b="0" baseline="0">
              <a:solidFill>
                <a:sysClr val="windowText" lastClr="000000"/>
              </a:solidFill>
              <a:effectLst/>
              <a:latin typeface="Trebuchet MS" panose="020B0603020202020204" pitchFamily="34" charset="0"/>
              <a:ea typeface="+mn-ea"/>
              <a:cs typeface="+mn-cs"/>
            </a:rPr>
            <a:t>,</a:t>
          </a:r>
          <a:r>
            <a:rPr lang="ca-ES" sz="900" b="1" i="0" baseline="0">
              <a:effectLst/>
              <a:latin typeface="Trebuchet MS" panose="020B0603020202020204" pitchFamily="34" charset="0"/>
              <a:ea typeface="+mn-ea"/>
              <a:cs typeface="+mn-cs"/>
            </a:rPr>
            <a:t> </a:t>
          </a:r>
          <a:r>
            <a:rPr lang="ca-ES" sz="900" b="0" i="0" baseline="0">
              <a:effectLst/>
              <a:latin typeface="Trebuchet MS" panose="020B0603020202020204" pitchFamily="34" charset="0"/>
              <a:ea typeface="+mn-ea"/>
              <a:cs typeface="+mn-cs"/>
            </a:rPr>
            <a:t>se compromete en su propio nombre y derecho / en nombre y representación de la empresa ..................................................., con NIF/CIF ............................., con domicilio social en ...................., calle ............................................, nº ......., código postal ..........................., teléfono ................................., </a:t>
          </a:r>
          <a:r>
            <a:rPr lang="es-ES" sz="900">
              <a:effectLst/>
              <a:latin typeface="Trebuchet MS" panose="020B0603020202020204" pitchFamily="34" charset="0"/>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reúne todas y cada una de las condiciones exigidas para contratar, según lo establecido en el art. 71 de la Ley 9/2017, de 8 de noviembre, de Contratos del Sector Público, por la que se transponen al ordenamiento jurídico español las Directivas del Parlamento Europeo y del Consejo 2014/23/UE y 2014/24/UE, de 26 de febrero de 2014, con EGARSAT MUTUA COLABORADORA CON LA SEGURIDAD SOCIAL Nº 276. Asimismo, manifiesta que para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900">
            <a:effectLst/>
            <a:latin typeface="Trebuchet MS" panose="020B0603020202020204" pitchFamily="34" charset="0"/>
          </a:endParaRPr>
        </a:p>
        <a:p>
          <a:pPr rtl="0" eaLnBrk="1" fontAlgn="auto" latinLnBrk="0" hangingPunct="1"/>
          <a:r>
            <a:rPr lang="es-ES" sz="900" b="0" i="0" baseline="0">
              <a:effectLst/>
              <a:latin typeface="Trebuchet MS" panose="020B0603020202020204" pitchFamily="34" charset="0"/>
              <a:ea typeface="+mn-ea"/>
              <a:cs typeface="+mn-cs"/>
            </a:rPr>
            <a:t>A los efectos de lo expresado en el párrafo anterior se compromete a ejecutar el contrato en base a los siguientes importes indicados a continuación:</a:t>
          </a:r>
          <a:endParaRPr lang="es-ES" sz="900">
            <a:effectLst/>
            <a:latin typeface="Trebuchet MS" panose="020B060302020202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xdr:colOff>
      <xdr:row>6</xdr:row>
      <xdr:rowOff>0</xdr:rowOff>
    </xdr:from>
    <xdr:to>
      <xdr:col>9</xdr:col>
      <xdr:colOff>1152525</xdr:colOff>
      <xdr:row>17</xdr:row>
      <xdr:rowOff>5856</xdr:rowOff>
    </xdr:to>
    <xdr:sp macro="" textlink="">
      <xdr:nvSpPr>
        <xdr:cNvPr id="2" name="Text Box 1">
          <a:extLst>
            <a:ext uri="{FF2B5EF4-FFF2-40B4-BE49-F238E27FC236}">
              <a16:creationId xmlns:a16="http://schemas.microsoft.com/office/drawing/2014/main" id="{24DA76D4-5329-4DFD-8FE2-1BAD145CD85A}"/>
            </a:ext>
          </a:extLst>
        </xdr:cNvPr>
        <xdr:cNvSpPr txBox="1">
          <a:spLocks noChangeArrowheads="1"/>
        </xdr:cNvSpPr>
      </xdr:nvSpPr>
      <xdr:spPr bwMode="auto">
        <a:xfrm>
          <a:off x="2" y="1200150"/>
          <a:ext cx="16859248" cy="231090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pPr rtl="0" eaLnBrk="1" fontAlgn="auto" latinLnBrk="0" hangingPunct="1"/>
          <a:r>
            <a:rPr lang="es-ES" sz="900">
              <a:effectLst/>
              <a:latin typeface="Trebuchet MS" panose="020B0603020202020204" pitchFamily="34" charset="0"/>
              <a:ea typeface="+mn-ea"/>
              <a:cs typeface="+mn-cs"/>
            </a:rPr>
            <a:t>Don/Doña…….........................., con domicilio en............................., con NIF número..............., enterado/a de las condiciones que se exigen para la adjudicación del </a:t>
          </a:r>
          <a:r>
            <a:rPr lang="es-ES" sz="900" b="1">
              <a:solidFill>
                <a:srgbClr val="910048"/>
              </a:solidFill>
              <a:effectLst/>
              <a:latin typeface="Trebuchet MS" panose="020B0603020202020204" pitchFamily="34" charset="0"/>
              <a:ea typeface="+mn-ea"/>
              <a:cs typeface="+mn-cs"/>
            </a:rPr>
            <a:t>"“SERVICIO DE PERITAJE MÉDICO ESPECIALIZADO EN VALORACIÓN DEL DAÑO CORPORAL EN PROCEDIMIENTOS JUDICIALES SOBRE PRESTACIONES DE LA SEGURIDAD SOCIAL, EN REPRESENTACIÓN DE EGARSAT, MUTUA COLABORADORA CON LA SEGURIDAD SOCIAL Nº 276, Exp.2025/LIC/0070”</a:t>
          </a:r>
          <a:r>
            <a:rPr lang="es-ES" sz="900" b="1" baseline="0">
              <a:solidFill>
                <a:srgbClr val="910048"/>
              </a:solidFill>
              <a:effectLst/>
              <a:latin typeface="Trebuchet MS" panose="020B0603020202020204" pitchFamily="34" charset="0"/>
              <a:ea typeface="+mn-ea"/>
              <a:cs typeface="+mn-cs"/>
            </a:rPr>
            <a:t> </a:t>
          </a:r>
          <a:r>
            <a:rPr lang="es-ES" sz="900" b="0" baseline="0">
              <a:solidFill>
                <a:sysClr val="windowText" lastClr="000000"/>
              </a:solidFill>
              <a:effectLst/>
              <a:latin typeface="Trebuchet MS" panose="020B0603020202020204" pitchFamily="34" charset="0"/>
              <a:ea typeface="+mn-ea"/>
              <a:cs typeface="+mn-cs"/>
            </a:rPr>
            <a:t>,</a:t>
          </a:r>
          <a:r>
            <a:rPr lang="ca-ES" sz="900" b="1" i="0" baseline="0">
              <a:effectLst/>
              <a:latin typeface="Trebuchet MS" panose="020B0603020202020204" pitchFamily="34" charset="0"/>
              <a:ea typeface="+mn-ea"/>
              <a:cs typeface="+mn-cs"/>
            </a:rPr>
            <a:t> </a:t>
          </a:r>
          <a:r>
            <a:rPr lang="ca-ES" sz="900" b="0" i="0" baseline="0">
              <a:effectLst/>
              <a:latin typeface="Trebuchet MS" panose="020B0603020202020204" pitchFamily="34" charset="0"/>
              <a:ea typeface="+mn-ea"/>
              <a:cs typeface="+mn-cs"/>
            </a:rPr>
            <a:t>se compromete en su propio nombre y derecho / en nombre y representación de la empresa ..................................................., con NIF/CIF ............................., con domicilio social en ...................., calle ............................................, nº ......., código postal ..........................., teléfono ................................., </a:t>
          </a:r>
          <a:r>
            <a:rPr lang="es-ES" sz="900">
              <a:effectLst/>
              <a:latin typeface="Trebuchet MS" panose="020B0603020202020204" pitchFamily="34" charset="0"/>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reúne todas y cada una de las condiciones exigidas para contratar, según lo establecido en el art. 71 de la Ley 9/2017, de 8 de noviembre, de Contratos del Sector Público, por la que se transponen al ordenamiento jurídico español las Directivas del Parlamento Europeo y del Consejo 2014/23/UE y 2014/24/UE, de 26 de febrero de 2014, con EGARSAT MUTUA COLABORADORA CON LA SEGURIDAD SOCIAL Nº 276. Asimismo, manifiesta que para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900">
            <a:effectLst/>
            <a:latin typeface="Trebuchet MS" panose="020B0603020202020204" pitchFamily="34" charset="0"/>
          </a:endParaRPr>
        </a:p>
        <a:p>
          <a:pPr rtl="0" eaLnBrk="1" fontAlgn="auto" latinLnBrk="0" hangingPunct="1"/>
          <a:r>
            <a:rPr lang="es-ES" sz="900" b="0" i="0" baseline="0">
              <a:effectLst/>
              <a:latin typeface="Trebuchet MS" panose="020B0603020202020204" pitchFamily="34" charset="0"/>
              <a:ea typeface="+mn-ea"/>
              <a:cs typeface="+mn-cs"/>
            </a:rPr>
            <a:t>A los efectos de lo expresado en el párrafo anterior se compromete a ejecutar el contrato en base a los siguientes importes indicados a continuación:</a:t>
          </a:r>
          <a:endParaRPr lang="es-ES" sz="900">
            <a:effectLst/>
            <a:latin typeface="Trebuchet MS" panose="020B0603020202020204"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xdr:colOff>
      <xdr:row>6</xdr:row>
      <xdr:rowOff>0</xdr:rowOff>
    </xdr:from>
    <xdr:to>
      <xdr:col>10</xdr:col>
      <xdr:colOff>19050</xdr:colOff>
      <xdr:row>16</xdr:row>
      <xdr:rowOff>188569</xdr:rowOff>
    </xdr:to>
    <xdr:sp macro="" textlink="">
      <xdr:nvSpPr>
        <xdr:cNvPr id="2" name="Text Box 1">
          <a:extLst>
            <a:ext uri="{FF2B5EF4-FFF2-40B4-BE49-F238E27FC236}">
              <a16:creationId xmlns:a16="http://schemas.microsoft.com/office/drawing/2014/main" id="{7682302B-48A1-473E-839B-E7AB20993B7D}"/>
            </a:ext>
          </a:extLst>
        </xdr:cNvPr>
        <xdr:cNvSpPr txBox="1">
          <a:spLocks noChangeArrowheads="1"/>
        </xdr:cNvSpPr>
      </xdr:nvSpPr>
      <xdr:spPr bwMode="auto">
        <a:xfrm>
          <a:off x="1" y="1143000"/>
          <a:ext cx="16906874" cy="2093569"/>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pPr rtl="0" eaLnBrk="1" fontAlgn="auto" latinLnBrk="0" hangingPunct="1"/>
          <a:r>
            <a:rPr lang="es-ES" sz="1000">
              <a:effectLst/>
              <a:latin typeface="Trebuchet MS" panose="020B0603020202020204" pitchFamily="34" charset="0"/>
              <a:ea typeface="+mn-ea"/>
              <a:cs typeface="+mn-cs"/>
            </a:rPr>
            <a:t>Don/Doña…….........................., con domicilio en............................., con NIF número..............., enterado/a de las condiciones que se exigen para la adjudicación del </a:t>
          </a:r>
          <a:r>
            <a:rPr lang="es-ES" sz="900" b="1">
              <a:solidFill>
                <a:srgbClr val="A40052"/>
              </a:solidFill>
              <a:effectLst/>
              <a:latin typeface="Trebuchet MS" panose="020B0603020202020204" pitchFamily="34" charset="0"/>
              <a:ea typeface="+mn-ea"/>
              <a:cs typeface="+mn-cs"/>
            </a:rPr>
            <a:t>“SERVICIO DE PERITAJE MÉDICO ESPECIALIZADO EN VALORACIÓN DEL DAÑO CORPORAL EN PROCEDIMIENTOS JUDICIALES SOBRE PRESTACIONES DE LA SEGURIDAD SOCIAL, EN REPRESENTACIÓN DE EGARSAT, MUTUA COLABORADORA CON LA SEGURIDAD SOCIAL Nº 276,Exp.2025/LIC/0070”</a:t>
          </a:r>
          <a:r>
            <a:rPr lang="es-ES" sz="1000" b="0" baseline="0">
              <a:solidFill>
                <a:sysClr val="windowText" lastClr="000000"/>
              </a:solidFill>
              <a:effectLst/>
              <a:latin typeface="Trebuchet MS" panose="020B0603020202020204" pitchFamily="34" charset="0"/>
              <a:ea typeface="+mn-ea"/>
              <a:cs typeface="+mn-cs"/>
            </a:rPr>
            <a:t>,</a:t>
          </a:r>
          <a:r>
            <a:rPr lang="ca-ES" sz="1100" b="1" i="0" baseline="0">
              <a:effectLst/>
              <a:latin typeface="+mn-lt"/>
              <a:ea typeface="+mn-ea"/>
              <a:cs typeface="+mn-cs"/>
            </a:rPr>
            <a:t> </a:t>
          </a:r>
          <a:r>
            <a:rPr lang="ca-ES" sz="1100" b="0" i="0" baseline="0">
              <a:effectLst/>
              <a:latin typeface="+mn-lt"/>
              <a:ea typeface="+mn-ea"/>
              <a:cs typeface="+mn-cs"/>
            </a:rPr>
            <a:t>se compromete en su propio nombre y derecho / en nombre y representación de la empresa ..................................................., con NIF/CIF ............................., con domicilio social en ...................., calle ............................................, nº ......., código postal ..........................., teléfono ................................., </a:t>
          </a:r>
          <a:r>
            <a:rPr lang="es-ES" sz="1100">
              <a:effectLst/>
              <a:latin typeface="+mn-lt"/>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reúne todas y cada una de las condiciones exigidas para contratar, según lo establecido en el art. 71 de la Ley 9/2017, de 8 de noviembre, de Contratos del Sector Público, por la que se transponen al ordenamiento jurídico español las Directivas del Parlamento Europeo y del Consejo 2014/23/UE y 2014/24/UE, de 26 de febrero de 2014, con EGARSAT MUTUA COLABORADORA CON LA SEGURIDAD SOCIAL Nº 276. Asimismo, manifiesta que para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pPr rtl="0" eaLnBrk="1" fontAlgn="auto" latinLnBrk="0" hangingPunct="1"/>
          <a:r>
            <a:rPr lang="es-ES" sz="1100" b="0" i="0" baseline="0">
              <a:effectLst/>
              <a:latin typeface="+mn-lt"/>
              <a:ea typeface="+mn-ea"/>
              <a:cs typeface="+mn-cs"/>
            </a:rPr>
            <a:t>A los efectos de lo expresado en el párrafo anterior se compromete a ejecutar el contrato en base a los siguientes importes indicados a continuación:</a:t>
          </a:r>
          <a:endParaRPr lang="es-ES" sz="1000">
            <a:effectLst/>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Q59"/>
  <sheetViews>
    <sheetView workbookViewId="0">
      <selection activeCell="I34" sqref="I34"/>
    </sheetView>
  </sheetViews>
  <sheetFormatPr baseColWidth="10" defaultRowHeight="15" x14ac:dyDescent="0.25"/>
  <cols>
    <col min="1" max="1" width="89.5703125" customWidth="1"/>
    <col min="2" max="2" width="19.28515625" style="1" customWidth="1"/>
    <col min="3" max="4" width="18.5703125" style="1" customWidth="1"/>
    <col min="5" max="5" width="17.42578125" style="1" customWidth="1"/>
    <col min="6" max="6" width="19.28515625" customWidth="1"/>
    <col min="7" max="7" width="22.85546875" customWidth="1"/>
    <col min="8" max="8" width="15.42578125" customWidth="1"/>
    <col min="9" max="9" width="14.5703125" customWidth="1"/>
    <col min="10" max="10" width="17.7109375" customWidth="1"/>
  </cols>
  <sheetData>
    <row r="1" spans="1:9" s="8" customFormat="1" x14ac:dyDescent="0.35">
      <c r="B1" s="10"/>
      <c r="C1" s="10"/>
      <c r="D1" s="10"/>
      <c r="E1" s="10"/>
    </row>
    <row r="2" spans="1:9" s="18" customFormat="1" x14ac:dyDescent="0.35">
      <c r="A2" s="18" t="s">
        <v>0</v>
      </c>
      <c r="E2" s="19"/>
      <c r="F2" s="19"/>
      <c r="I2" s="19"/>
    </row>
    <row r="3" spans="1:9" s="18" customFormat="1" x14ac:dyDescent="0.35">
      <c r="E3" s="19"/>
      <c r="F3" s="19"/>
      <c r="I3" s="19"/>
    </row>
    <row r="4" spans="1:9" s="18" customFormat="1" x14ac:dyDescent="0.35">
      <c r="A4" s="92" t="s">
        <v>15</v>
      </c>
      <c r="B4" s="92"/>
      <c r="C4" s="92"/>
      <c r="D4" s="92"/>
      <c r="E4" s="92"/>
      <c r="F4" s="92"/>
      <c r="G4" s="92"/>
      <c r="H4" s="20"/>
      <c r="I4" s="21"/>
    </row>
    <row r="5" spans="1:9" s="8" customFormat="1" x14ac:dyDescent="0.35">
      <c r="B5" s="10"/>
      <c r="C5" s="10"/>
      <c r="D5" s="10"/>
      <c r="E5" s="10"/>
    </row>
    <row r="6" spans="1:9" s="8" customFormat="1" x14ac:dyDescent="0.35">
      <c r="B6" s="10"/>
      <c r="C6" s="10"/>
      <c r="D6" s="10"/>
      <c r="E6" s="10"/>
    </row>
    <row r="7" spans="1:9" s="8" customFormat="1" x14ac:dyDescent="0.35">
      <c r="B7" s="10"/>
      <c r="C7" s="10"/>
      <c r="D7" s="10"/>
      <c r="E7" s="10"/>
    </row>
    <row r="8" spans="1:9" s="8" customFormat="1" x14ac:dyDescent="0.35">
      <c r="B8" s="10"/>
      <c r="C8" s="10"/>
      <c r="D8" s="10"/>
      <c r="E8" s="10"/>
    </row>
    <row r="9" spans="1:9" s="8" customFormat="1" x14ac:dyDescent="0.35">
      <c r="B9" s="10"/>
      <c r="C9" s="10"/>
      <c r="D9" s="10"/>
      <c r="E9" s="10"/>
    </row>
    <row r="10" spans="1:9" s="8" customFormat="1" x14ac:dyDescent="0.35">
      <c r="B10" s="10"/>
      <c r="C10" s="10"/>
      <c r="D10" s="10"/>
      <c r="E10" s="10"/>
    </row>
    <row r="11" spans="1:9" s="8" customFormat="1" x14ac:dyDescent="0.35">
      <c r="B11" s="10"/>
      <c r="C11" s="10"/>
      <c r="D11" s="10"/>
      <c r="E11" s="10"/>
    </row>
    <row r="12" spans="1:9" s="8" customFormat="1" x14ac:dyDescent="0.35">
      <c r="B12" s="10"/>
      <c r="C12" s="10"/>
      <c r="D12" s="10"/>
      <c r="E12" s="10"/>
    </row>
    <row r="13" spans="1:9" s="8" customFormat="1" x14ac:dyDescent="0.35">
      <c r="B13" s="10"/>
      <c r="C13" s="10"/>
      <c r="D13" s="10"/>
      <c r="E13" s="10"/>
    </row>
    <row r="14" spans="1:9" s="8" customFormat="1" x14ac:dyDescent="0.35">
      <c r="B14" s="10"/>
      <c r="C14" s="10"/>
      <c r="D14" s="10"/>
      <c r="E14" s="10"/>
    </row>
    <row r="15" spans="1:9" s="8" customFormat="1" x14ac:dyDescent="0.35">
      <c r="B15" s="10"/>
      <c r="C15" s="10"/>
      <c r="D15" s="10"/>
      <c r="E15" s="10"/>
    </row>
    <row r="16" spans="1:9" s="8" customFormat="1" x14ac:dyDescent="0.35">
      <c r="B16" s="10"/>
      <c r="C16" s="10"/>
      <c r="D16" s="10"/>
      <c r="E16" s="10"/>
    </row>
    <row r="17" spans="1:17" s="8" customFormat="1" ht="54.75" customHeight="1" x14ac:dyDescent="0.35">
      <c r="B17" s="10"/>
      <c r="C17" s="10"/>
      <c r="D17" s="10"/>
      <c r="E17" s="10"/>
    </row>
    <row r="18" spans="1:17" s="8" customFormat="1" x14ac:dyDescent="0.35">
      <c r="B18" s="10"/>
      <c r="C18" s="10"/>
      <c r="D18" s="10"/>
      <c r="E18" s="10"/>
    </row>
    <row r="19" spans="1:17" s="13" customFormat="1" x14ac:dyDescent="0.35">
      <c r="A19" s="93"/>
      <c r="B19" s="93"/>
      <c r="C19" s="93"/>
      <c r="D19" s="93"/>
      <c r="E19" s="93"/>
      <c r="F19" s="93"/>
      <c r="G19" s="93"/>
      <c r="H19" s="93"/>
      <c r="I19" s="57"/>
    </row>
    <row r="20" spans="1:17" s="13" customFormat="1" x14ac:dyDescent="0.35">
      <c r="B20" s="61"/>
      <c r="C20" s="61"/>
      <c r="D20" s="61"/>
      <c r="E20" s="61"/>
    </row>
    <row r="21" spans="1:17" s="8" customFormat="1" x14ac:dyDescent="0.35">
      <c r="A21" s="25"/>
      <c r="B21" s="10"/>
      <c r="C21" s="10"/>
      <c r="D21" s="10"/>
      <c r="E21" s="10"/>
    </row>
    <row r="22" spans="1:17" s="30" customFormat="1" ht="45" x14ac:dyDescent="0.35">
      <c r="A22" s="26"/>
      <c r="B22" s="27" t="s">
        <v>2</v>
      </c>
      <c r="C22" s="28" t="s">
        <v>16</v>
      </c>
      <c r="D22" s="28" t="s">
        <v>17</v>
      </c>
      <c r="E22" s="28" t="s">
        <v>7</v>
      </c>
      <c r="F22" s="29" t="s">
        <v>3</v>
      </c>
      <c r="G22" s="29" t="s">
        <v>4</v>
      </c>
      <c r="H22" s="29" t="s">
        <v>18</v>
      </c>
      <c r="I22" s="29" t="s">
        <v>19</v>
      </c>
      <c r="J22" s="29" t="s">
        <v>20</v>
      </c>
      <c r="K22" s="8"/>
      <c r="L22" s="8"/>
      <c r="M22" s="8"/>
      <c r="N22" s="8"/>
      <c r="O22" s="8"/>
      <c r="P22" s="8"/>
      <c r="Q22" s="8"/>
    </row>
    <row r="23" spans="1:17" s="30" customFormat="1" x14ac:dyDescent="0.35">
      <c r="A23" s="31" t="s">
        <v>8</v>
      </c>
      <c r="B23" s="32">
        <v>2</v>
      </c>
      <c r="C23" s="33">
        <v>150</v>
      </c>
      <c r="D23" s="33">
        <f>(C23*21%)+C23</f>
        <v>181.5</v>
      </c>
      <c r="E23" s="33">
        <f>C23*B23</f>
        <v>300</v>
      </c>
      <c r="F23" s="34"/>
      <c r="G23" s="33">
        <f>F23*B23</f>
        <v>0</v>
      </c>
      <c r="H23" s="77">
        <v>0.21</v>
      </c>
      <c r="I23" s="91">
        <f>(G23*21%)</f>
        <v>0</v>
      </c>
      <c r="J23" s="67">
        <f>I23+G23</f>
        <v>0</v>
      </c>
      <c r="K23" s="8"/>
      <c r="L23" s="8"/>
      <c r="M23" s="8"/>
      <c r="N23" s="8"/>
      <c r="O23" s="8"/>
      <c r="P23" s="8"/>
      <c r="Q23" s="8"/>
    </row>
    <row r="24" spans="1:17" s="30" customFormat="1" x14ac:dyDescent="0.35">
      <c r="A24" s="31" t="s">
        <v>9</v>
      </c>
      <c r="B24" s="35">
        <v>13</v>
      </c>
      <c r="C24" s="33">
        <v>300</v>
      </c>
      <c r="D24" s="33">
        <f>(C24*21%)+C24</f>
        <v>363</v>
      </c>
      <c r="E24" s="33">
        <f>C24*B24</f>
        <v>3900</v>
      </c>
      <c r="F24" s="36"/>
      <c r="G24" s="33">
        <f>F24*B24</f>
        <v>0</v>
      </c>
      <c r="H24" s="77">
        <v>0.21</v>
      </c>
      <c r="I24" s="91">
        <f>G24*21%</f>
        <v>0</v>
      </c>
      <c r="J24" s="67">
        <f t="shared" ref="J24:J26" si="0">I24+G24</f>
        <v>0</v>
      </c>
      <c r="K24" s="8"/>
      <c r="L24" s="8"/>
      <c r="M24" s="8"/>
      <c r="N24" s="8"/>
      <c r="O24" s="8"/>
      <c r="P24" s="8"/>
      <c r="Q24" s="8"/>
    </row>
    <row r="25" spans="1:17" s="30" customFormat="1" x14ac:dyDescent="0.35">
      <c r="A25" s="31" t="s">
        <v>10</v>
      </c>
      <c r="B25" s="35">
        <v>1</v>
      </c>
      <c r="C25" s="33">
        <v>700</v>
      </c>
      <c r="D25" s="33">
        <f>(C25*21%)+C25</f>
        <v>847</v>
      </c>
      <c r="E25" s="33">
        <f>C25*B25</f>
        <v>700</v>
      </c>
      <c r="F25" s="36"/>
      <c r="G25" s="33">
        <f>F25*B25</f>
        <v>0</v>
      </c>
      <c r="H25" s="77">
        <v>0.21</v>
      </c>
      <c r="I25" s="91">
        <f>G25*21%</f>
        <v>0</v>
      </c>
      <c r="J25" s="67">
        <f t="shared" si="0"/>
        <v>0</v>
      </c>
      <c r="K25" s="8"/>
      <c r="L25" s="8"/>
      <c r="M25" s="8"/>
      <c r="N25" s="8"/>
      <c r="O25" s="8"/>
      <c r="P25" s="8"/>
      <c r="Q25" s="8"/>
    </row>
    <row r="26" spans="1:17" s="30" customFormat="1" x14ac:dyDescent="0.35">
      <c r="A26" s="37" t="s">
        <v>5</v>
      </c>
      <c r="B26" s="35">
        <v>5</v>
      </c>
      <c r="C26" s="33">
        <v>125</v>
      </c>
      <c r="D26" s="33">
        <f>(C26*21%)+C26</f>
        <v>151.25</v>
      </c>
      <c r="E26" s="33">
        <f>C26*B26</f>
        <v>625</v>
      </c>
      <c r="F26" s="36"/>
      <c r="G26" s="33">
        <f>F26*B26</f>
        <v>0</v>
      </c>
      <c r="H26" s="77">
        <v>0.21</v>
      </c>
      <c r="I26" s="91">
        <f>G26*21%</f>
        <v>0</v>
      </c>
      <c r="J26" s="67">
        <f t="shared" si="0"/>
        <v>0</v>
      </c>
      <c r="K26" s="8"/>
      <c r="L26" s="8"/>
      <c r="M26" s="8"/>
      <c r="N26" s="8"/>
      <c r="O26" s="8"/>
      <c r="P26" s="8"/>
      <c r="Q26" s="8"/>
    </row>
    <row r="27" spans="1:17" s="30" customFormat="1" ht="17.25" customHeight="1" thickBot="1" x14ac:dyDescent="0.4">
      <c r="A27" s="38" t="s">
        <v>11</v>
      </c>
      <c r="B27" s="38"/>
      <c r="C27" s="38"/>
      <c r="D27" s="38"/>
      <c r="E27" s="39">
        <v>500</v>
      </c>
      <c r="F27" s="11"/>
      <c r="G27" s="39">
        <v>500</v>
      </c>
      <c r="H27" s="8"/>
      <c r="I27" s="8"/>
      <c r="J27" s="39">
        <v>500</v>
      </c>
      <c r="K27" s="8"/>
      <c r="L27" s="8"/>
      <c r="M27" s="8"/>
      <c r="N27" s="8"/>
      <c r="O27" s="8"/>
      <c r="P27" s="8"/>
      <c r="Q27" s="8"/>
    </row>
    <row r="28" spans="1:17" s="8" customFormat="1" ht="16.5" thickTop="1" thickBot="1" x14ac:dyDescent="0.4">
      <c r="A28" s="40" t="s">
        <v>14</v>
      </c>
      <c r="C28" s="41"/>
      <c r="D28" s="41"/>
      <c r="E28" s="40">
        <f>SUM(E23:E27)</f>
        <v>6025</v>
      </c>
      <c r="G28" s="40">
        <f>SUM(G23:G27)</f>
        <v>500</v>
      </c>
      <c r="J28" s="40">
        <f>SUM(J23:J27)</f>
        <v>500</v>
      </c>
    </row>
    <row r="29" spans="1:17" s="8" customFormat="1" ht="15.75" thickTop="1" x14ac:dyDescent="0.35">
      <c r="B29" s="10"/>
      <c r="C29" s="10"/>
      <c r="D29" s="10"/>
      <c r="E29" s="42"/>
      <c r="H29" s="9"/>
    </row>
    <row r="30" spans="1:17" s="30" customFormat="1" x14ac:dyDescent="0.35">
      <c r="B30" s="8"/>
      <c r="C30" s="8"/>
      <c r="D30" s="8"/>
      <c r="E30" s="14"/>
      <c r="F30" s="9"/>
      <c r="G30" s="8"/>
      <c r="H30" s="12"/>
      <c r="I30" s="8"/>
    </row>
    <row r="31" spans="1:17" s="2" customFormat="1" ht="16.5" x14ac:dyDescent="0.35">
      <c r="A31" s="8" t="s">
        <v>12</v>
      </c>
      <c r="B31" s="8"/>
      <c r="C31" s="8"/>
      <c r="D31" s="8"/>
      <c r="E31" s="10"/>
      <c r="F31" s="10"/>
      <c r="G31" s="11"/>
      <c r="H31" s="74"/>
      <c r="I31" s="8"/>
    </row>
    <row r="32" spans="1:17" s="2" customFormat="1" ht="16.5" x14ac:dyDescent="0.35">
      <c r="A32" s="8"/>
      <c r="B32" s="8"/>
      <c r="C32" s="8"/>
      <c r="D32" s="8"/>
      <c r="E32" s="73"/>
      <c r="F32" s="74"/>
      <c r="G32" s="74"/>
      <c r="H32" s="13"/>
      <c r="I32" s="74"/>
    </row>
    <row r="33" spans="1:9" s="2" customFormat="1" ht="14.25" customHeight="1" x14ac:dyDescent="0.35">
      <c r="A33" s="8" t="s">
        <v>1</v>
      </c>
      <c r="B33" s="8"/>
      <c r="C33" s="8"/>
      <c r="D33" s="8"/>
      <c r="E33" s="10"/>
      <c r="F33" s="10"/>
      <c r="G33" s="8"/>
      <c r="H33" s="76"/>
      <c r="I33" s="8"/>
    </row>
    <row r="34" spans="1:9" s="2" customFormat="1" ht="14.25" customHeight="1" x14ac:dyDescent="0.35">
      <c r="A34" s="8" t="s">
        <v>13</v>
      </c>
      <c r="B34" s="8"/>
      <c r="C34" s="8"/>
      <c r="D34" s="8"/>
      <c r="E34" s="75"/>
      <c r="F34" s="76"/>
      <c r="G34" s="76"/>
      <c r="I34" s="76"/>
    </row>
    <row r="35" spans="1:9" s="2" customFormat="1" x14ac:dyDescent="0.25">
      <c r="B35" s="3"/>
      <c r="C35" s="3"/>
      <c r="D35" s="3"/>
      <c r="E35" s="3"/>
    </row>
    <row r="36" spans="1:9" s="2" customFormat="1" x14ac:dyDescent="0.25">
      <c r="B36" s="3"/>
      <c r="C36" s="3"/>
      <c r="D36" s="3"/>
      <c r="E36" s="3"/>
    </row>
    <row r="37" spans="1:9" s="2" customFormat="1" x14ac:dyDescent="0.25">
      <c r="B37" s="3"/>
      <c r="C37" s="3"/>
      <c r="D37" s="3"/>
      <c r="E37" s="3"/>
    </row>
    <row r="38" spans="1:9" s="2" customFormat="1" x14ac:dyDescent="0.25">
      <c r="B38" s="3"/>
      <c r="C38" s="3"/>
      <c r="D38" s="3"/>
      <c r="E38" s="3"/>
    </row>
    <row r="39" spans="1:9" s="2" customFormat="1" x14ac:dyDescent="0.25">
      <c r="B39" s="3"/>
      <c r="C39" s="3"/>
      <c r="D39" s="3"/>
      <c r="E39" s="3"/>
    </row>
    <row r="40" spans="1:9" s="2" customFormat="1" x14ac:dyDescent="0.25">
      <c r="B40" s="3"/>
      <c r="C40" s="3"/>
      <c r="D40" s="3"/>
      <c r="E40" s="3"/>
    </row>
    <row r="41" spans="1:9" s="2" customFormat="1" x14ac:dyDescent="0.25">
      <c r="B41" s="3"/>
      <c r="C41" s="3"/>
      <c r="D41" s="3"/>
      <c r="E41" s="3"/>
    </row>
    <row r="42" spans="1:9" s="2" customFormat="1" x14ac:dyDescent="0.25">
      <c r="B42" s="3"/>
      <c r="C42" s="3"/>
      <c r="D42" s="3"/>
      <c r="E42" s="3"/>
    </row>
    <row r="43" spans="1:9" s="2" customFormat="1" x14ac:dyDescent="0.25">
      <c r="B43" s="3"/>
      <c r="C43" s="3"/>
      <c r="D43" s="3"/>
      <c r="E43" s="3"/>
    </row>
    <row r="44" spans="1:9" s="2" customFormat="1" x14ac:dyDescent="0.25">
      <c r="B44" s="3"/>
      <c r="C44" s="3"/>
      <c r="D44" s="3"/>
      <c r="E44" s="3"/>
    </row>
    <row r="45" spans="1:9" s="2" customFormat="1" x14ac:dyDescent="0.25">
      <c r="B45" s="3"/>
      <c r="C45" s="3"/>
      <c r="D45" s="3"/>
      <c r="E45" s="3"/>
    </row>
    <row r="46" spans="1:9" s="2" customFormat="1" x14ac:dyDescent="0.25">
      <c r="B46" s="3"/>
      <c r="C46" s="3"/>
      <c r="D46" s="3"/>
      <c r="E46" s="3"/>
    </row>
    <row r="47" spans="1:9" s="2" customFormat="1" x14ac:dyDescent="0.25">
      <c r="B47" s="3"/>
      <c r="C47" s="3"/>
      <c r="D47" s="3"/>
      <c r="E47" s="3"/>
    </row>
    <row r="48" spans="1:9" s="2" customFormat="1" x14ac:dyDescent="0.25">
      <c r="B48" s="3"/>
      <c r="C48" s="3"/>
      <c r="D48" s="3"/>
      <c r="E48" s="3"/>
    </row>
    <row r="49" spans="2:8" s="2" customFormat="1" x14ac:dyDescent="0.25">
      <c r="B49" s="3"/>
      <c r="C49" s="3"/>
      <c r="D49" s="3"/>
      <c r="E49" s="3"/>
    </row>
    <row r="50" spans="2:8" s="2" customFormat="1" x14ac:dyDescent="0.25">
      <c r="B50" s="3"/>
      <c r="C50" s="3"/>
      <c r="D50" s="3"/>
      <c r="E50" s="3"/>
    </row>
    <row r="51" spans="2:8" s="2" customFormat="1" x14ac:dyDescent="0.25">
      <c r="B51" s="3"/>
      <c r="C51" s="3"/>
      <c r="D51" s="3"/>
      <c r="E51" s="3"/>
    </row>
    <row r="52" spans="2:8" s="2" customFormat="1" x14ac:dyDescent="0.25">
      <c r="B52" s="3"/>
      <c r="C52" s="3"/>
      <c r="D52" s="3"/>
      <c r="E52" s="3"/>
    </row>
    <row r="53" spans="2:8" s="2" customFormat="1" x14ac:dyDescent="0.25">
      <c r="B53" s="3"/>
      <c r="C53" s="3"/>
      <c r="D53" s="3"/>
      <c r="E53" s="3"/>
    </row>
    <row r="54" spans="2:8" s="2" customFormat="1" x14ac:dyDescent="0.25">
      <c r="B54" s="3"/>
      <c r="C54" s="3"/>
      <c r="D54" s="3"/>
      <c r="E54" s="3"/>
    </row>
    <row r="55" spans="2:8" s="2" customFormat="1" x14ac:dyDescent="0.25">
      <c r="B55" s="3"/>
      <c r="C55" s="3"/>
      <c r="D55" s="3"/>
      <c r="E55" s="3"/>
    </row>
    <row r="56" spans="2:8" s="2" customFormat="1" x14ac:dyDescent="0.25">
      <c r="B56" s="3"/>
      <c r="C56" s="3"/>
      <c r="D56" s="3"/>
      <c r="E56" s="3"/>
    </row>
    <row r="57" spans="2:8" s="2" customFormat="1" x14ac:dyDescent="0.25">
      <c r="B57" s="3"/>
      <c r="C57" s="3"/>
      <c r="D57" s="3"/>
      <c r="E57" s="3"/>
    </row>
    <row r="58" spans="2:8" s="2" customFormat="1" x14ac:dyDescent="0.25">
      <c r="B58" s="3"/>
      <c r="C58" s="3"/>
      <c r="D58" s="3"/>
      <c r="E58" s="3"/>
    </row>
    <row r="59" spans="2:8" s="2" customFormat="1" x14ac:dyDescent="0.25">
      <c r="B59" s="3"/>
      <c r="C59" s="3"/>
      <c r="D59" s="3"/>
      <c r="E59" s="3"/>
      <c r="H59"/>
    </row>
  </sheetData>
  <mergeCells count="2">
    <mergeCell ref="A4:G4"/>
    <mergeCell ref="A19:H19"/>
  </mergeCells>
  <conditionalFormatting sqref="F23">
    <cfRule type="cellIs" dxfId="43" priority="4" stopIfTrue="1" operator="greaterThan">
      <formula>$C$23</formula>
    </cfRule>
  </conditionalFormatting>
  <conditionalFormatting sqref="F24">
    <cfRule type="cellIs" dxfId="42" priority="3" stopIfTrue="1" operator="greaterThan">
      <formula>$C$24</formula>
    </cfRule>
  </conditionalFormatting>
  <conditionalFormatting sqref="F25">
    <cfRule type="cellIs" dxfId="41" priority="2" stopIfTrue="1" operator="greaterThan">
      <formula>$C$25</formula>
    </cfRule>
  </conditionalFormatting>
  <conditionalFormatting sqref="F26">
    <cfRule type="cellIs" dxfId="40" priority="1" stopIfTrue="1" operator="greaterThan">
      <formula>$C$26</formula>
    </cfRule>
  </conditionalFormatting>
  <pageMargins left="0.62992125984251968" right="3.937007874015748E-2" top="0.35433070866141736" bottom="0.35433070866141736" header="0.31496062992125984" footer="0.31496062992125984"/>
  <pageSetup paperSize="9" scale="6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AE59"/>
  <sheetViews>
    <sheetView topLeftCell="A7" workbookViewId="0">
      <selection activeCell="F30" sqref="F30"/>
    </sheetView>
  </sheetViews>
  <sheetFormatPr baseColWidth="10" defaultRowHeight="15" x14ac:dyDescent="0.25"/>
  <cols>
    <col min="1" max="1" width="89.5703125" customWidth="1"/>
    <col min="2" max="2" width="19.28515625" style="1" customWidth="1"/>
    <col min="3" max="4" width="18.5703125" style="1" customWidth="1"/>
    <col min="5" max="5" width="17.42578125" style="1" customWidth="1"/>
    <col min="6" max="6" width="19.28515625" customWidth="1"/>
    <col min="7" max="7" width="22.85546875" customWidth="1"/>
    <col min="8" max="8" width="15.42578125" customWidth="1"/>
    <col min="9" max="9" width="14.5703125" customWidth="1"/>
    <col min="10" max="10" width="17.7109375" customWidth="1"/>
    <col min="11" max="31" width="11.42578125" style="79"/>
  </cols>
  <sheetData>
    <row r="1" spans="1:10" s="24" customFormat="1" ht="17.25" x14ac:dyDescent="0.35">
      <c r="B1" s="54"/>
      <c r="C1" s="54"/>
      <c r="D1" s="10"/>
      <c r="E1" s="54"/>
      <c r="F1" s="8"/>
      <c r="H1" s="8"/>
      <c r="I1" s="8"/>
      <c r="J1" s="8"/>
    </row>
    <row r="2" spans="1:10" s="55" customFormat="1" x14ac:dyDescent="0.35">
      <c r="A2" s="55" t="s">
        <v>0</v>
      </c>
      <c r="D2" s="18"/>
      <c r="E2" s="56"/>
      <c r="F2" s="19"/>
      <c r="H2" s="18"/>
      <c r="I2" s="19"/>
      <c r="J2" s="18"/>
    </row>
    <row r="3" spans="1:10" s="55" customFormat="1" x14ac:dyDescent="0.35">
      <c r="D3" s="18"/>
      <c r="E3" s="56"/>
      <c r="F3" s="19"/>
      <c r="H3" s="18"/>
      <c r="I3" s="19"/>
      <c r="J3" s="18"/>
    </row>
    <row r="4" spans="1:10" s="55" customFormat="1" x14ac:dyDescent="0.35">
      <c r="A4" s="94" t="s">
        <v>15</v>
      </c>
      <c r="B4" s="94"/>
      <c r="C4" s="94"/>
      <c r="D4" s="94"/>
      <c r="E4" s="94"/>
      <c r="F4" s="94"/>
      <c r="G4" s="94"/>
      <c r="H4" s="20"/>
      <c r="I4" s="21"/>
      <c r="J4" s="18"/>
    </row>
    <row r="5" spans="1:10" s="24" customFormat="1" ht="17.25" x14ac:dyDescent="0.35">
      <c r="B5" s="54"/>
      <c r="C5" s="54"/>
      <c r="D5" s="10"/>
      <c r="E5" s="54"/>
      <c r="F5" s="8"/>
      <c r="H5" s="8"/>
      <c r="I5" s="8"/>
      <c r="J5" s="8"/>
    </row>
    <row r="6" spans="1:10" s="24" customFormat="1" ht="17.25" x14ac:dyDescent="0.35">
      <c r="B6" s="54"/>
      <c r="C6" s="54"/>
      <c r="D6" s="10"/>
      <c r="E6" s="54"/>
      <c r="F6" s="8"/>
      <c r="H6" s="8"/>
      <c r="I6" s="8"/>
      <c r="J6" s="8"/>
    </row>
    <row r="7" spans="1:10" s="24" customFormat="1" ht="17.25" x14ac:dyDescent="0.35">
      <c r="B7" s="54"/>
      <c r="C7" s="54"/>
      <c r="D7" s="10"/>
      <c r="E7" s="54"/>
      <c r="F7" s="8"/>
      <c r="H7" s="8"/>
      <c r="I7" s="8"/>
      <c r="J7" s="8"/>
    </row>
    <row r="8" spans="1:10" s="24" customFormat="1" ht="17.25" x14ac:dyDescent="0.35">
      <c r="B8" s="54"/>
      <c r="C8" s="54"/>
      <c r="D8" s="10"/>
      <c r="E8" s="54"/>
      <c r="F8" s="8"/>
      <c r="H8" s="8"/>
      <c r="I8" s="8"/>
      <c r="J8" s="8"/>
    </row>
    <row r="9" spans="1:10" s="24" customFormat="1" ht="17.25" x14ac:dyDescent="0.35">
      <c r="B9" s="54"/>
      <c r="C9" s="54"/>
      <c r="D9" s="10"/>
      <c r="E9" s="54"/>
      <c r="F9" s="8"/>
      <c r="H9" s="8"/>
      <c r="I9" s="8"/>
      <c r="J9" s="8"/>
    </row>
    <row r="10" spans="1:10" s="24" customFormat="1" ht="17.25" x14ac:dyDescent="0.35">
      <c r="B10" s="54"/>
      <c r="C10" s="54"/>
      <c r="D10" s="10"/>
      <c r="E10" s="54"/>
      <c r="F10" s="8"/>
      <c r="H10" s="8"/>
      <c r="I10" s="8"/>
      <c r="J10" s="8"/>
    </row>
    <row r="11" spans="1:10" s="24" customFormat="1" ht="17.25" x14ac:dyDescent="0.35">
      <c r="B11" s="54"/>
      <c r="C11" s="54"/>
      <c r="D11" s="10"/>
      <c r="E11" s="54"/>
      <c r="F11" s="8"/>
      <c r="H11" s="8"/>
      <c r="I11" s="8"/>
      <c r="J11" s="8"/>
    </row>
    <row r="12" spans="1:10" s="24" customFormat="1" ht="17.25" x14ac:dyDescent="0.35">
      <c r="B12" s="54"/>
      <c r="C12" s="54"/>
      <c r="D12" s="10"/>
      <c r="E12" s="54"/>
      <c r="F12" s="8"/>
      <c r="H12" s="8"/>
      <c r="I12" s="8"/>
      <c r="J12" s="8"/>
    </row>
    <row r="13" spans="1:10" s="24" customFormat="1" ht="17.25" x14ac:dyDescent="0.35">
      <c r="B13" s="54"/>
      <c r="C13" s="54"/>
      <c r="D13" s="10"/>
      <c r="E13" s="54"/>
      <c r="F13" s="8"/>
      <c r="H13" s="8"/>
      <c r="I13" s="8"/>
      <c r="J13" s="8"/>
    </row>
    <row r="14" spans="1:10" s="24" customFormat="1" ht="17.25" x14ac:dyDescent="0.35">
      <c r="B14" s="54"/>
      <c r="C14" s="54"/>
      <c r="D14" s="10"/>
      <c r="E14" s="54"/>
      <c r="F14" s="8"/>
      <c r="H14" s="8"/>
      <c r="I14" s="8"/>
      <c r="J14" s="8"/>
    </row>
    <row r="15" spans="1:10" s="24" customFormat="1" ht="17.25" x14ac:dyDescent="0.35">
      <c r="B15" s="54"/>
      <c r="C15" s="54"/>
      <c r="D15" s="10"/>
      <c r="E15" s="54"/>
      <c r="F15" s="8"/>
      <c r="H15" s="8"/>
      <c r="I15" s="8"/>
      <c r="J15" s="8"/>
    </row>
    <row r="16" spans="1:10" s="24" customFormat="1" ht="17.25" x14ac:dyDescent="0.35">
      <c r="B16" s="54"/>
      <c r="C16" s="54"/>
      <c r="D16" s="10"/>
      <c r="E16" s="54"/>
      <c r="F16" s="8"/>
      <c r="H16" s="8"/>
      <c r="I16" s="8"/>
      <c r="J16" s="8"/>
    </row>
    <row r="17" spans="1:31" s="24" customFormat="1" ht="17.25" x14ac:dyDescent="0.35">
      <c r="B17" s="54"/>
      <c r="C17" s="54"/>
      <c r="D17" s="10"/>
      <c r="E17" s="54"/>
      <c r="F17" s="8"/>
      <c r="H17" s="8"/>
      <c r="I17" s="8"/>
      <c r="J17" s="8"/>
    </row>
    <row r="18" spans="1:31" s="24" customFormat="1" ht="17.25" x14ac:dyDescent="0.35">
      <c r="B18" s="54"/>
      <c r="C18" s="54"/>
      <c r="D18" s="10"/>
      <c r="E18" s="54"/>
      <c r="F18" s="8"/>
      <c r="H18" s="8"/>
      <c r="I18" s="8"/>
      <c r="J18" s="8"/>
    </row>
    <row r="19" spans="1:31" s="24" customFormat="1" ht="17.25" x14ac:dyDescent="0.35">
      <c r="A19" s="93"/>
      <c r="B19" s="93"/>
      <c r="C19" s="93"/>
      <c r="D19" s="93"/>
      <c r="E19" s="93"/>
      <c r="F19" s="93"/>
      <c r="G19" s="93"/>
      <c r="H19" s="93"/>
      <c r="I19" s="57"/>
      <c r="J19" s="13"/>
    </row>
    <row r="20" spans="1:31" s="24" customFormat="1" ht="17.25" x14ac:dyDescent="0.35">
      <c r="B20" s="54"/>
      <c r="C20" s="54"/>
      <c r="D20" s="61"/>
      <c r="E20" s="54"/>
      <c r="F20" s="13"/>
      <c r="H20" s="13"/>
      <c r="I20" s="13"/>
      <c r="J20" s="13"/>
    </row>
    <row r="21" spans="1:31" s="24" customFormat="1" ht="17.25" x14ac:dyDescent="0.35">
      <c r="A21" s="22"/>
      <c r="B21" s="54"/>
      <c r="C21" s="54"/>
      <c r="D21" s="10"/>
      <c r="E21" s="54"/>
      <c r="F21" s="8"/>
      <c r="H21" s="8"/>
      <c r="I21" s="8"/>
      <c r="J21" s="8"/>
    </row>
    <row r="22" spans="1:31" s="58" customFormat="1" ht="45" x14ac:dyDescent="0.3">
      <c r="A22" s="23"/>
      <c r="B22" s="15" t="s">
        <v>2</v>
      </c>
      <c r="C22" s="16" t="s">
        <v>6</v>
      </c>
      <c r="D22" s="28" t="s">
        <v>17</v>
      </c>
      <c r="E22" s="16" t="s">
        <v>7</v>
      </c>
      <c r="F22" s="29" t="s">
        <v>3</v>
      </c>
      <c r="G22" s="17" t="s">
        <v>4</v>
      </c>
      <c r="H22" s="29" t="s">
        <v>18</v>
      </c>
      <c r="I22" s="29" t="s">
        <v>19</v>
      </c>
      <c r="J22" s="78" t="s">
        <v>20</v>
      </c>
      <c r="K22" s="24"/>
      <c r="L22" s="24"/>
      <c r="M22" s="24"/>
      <c r="N22" s="24"/>
      <c r="O22" s="24"/>
      <c r="P22" s="24"/>
      <c r="Q22" s="24"/>
      <c r="R22" s="24"/>
      <c r="S22" s="24"/>
      <c r="T22" s="24"/>
      <c r="U22" s="24"/>
      <c r="V22" s="24"/>
      <c r="W22" s="24"/>
      <c r="X22" s="24"/>
      <c r="Y22" s="24"/>
      <c r="Z22" s="24"/>
      <c r="AA22" s="24"/>
      <c r="AB22" s="24"/>
      <c r="AC22" s="24"/>
      <c r="AD22" s="24"/>
      <c r="AE22" s="24"/>
    </row>
    <row r="23" spans="1:31" s="58" customFormat="1" ht="17.25" x14ac:dyDescent="0.35">
      <c r="A23" s="59" t="s">
        <v>8</v>
      </c>
      <c r="B23" s="62">
        <v>2</v>
      </c>
      <c r="C23" s="63">
        <v>150</v>
      </c>
      <c r="D23" s="33">
        <f>(C23*21%)+C23</f>
        <v>181.5</v>
      </c>
      <c r="E23" s="63">
        <f>C23*B23</f>
        <v>300</v>
      </c>
      <c r="F23" s="34"/>
      <c r="G23" s="63">
        <f>F23*B23</f>
        <v>0</v>
      </c>
      <c r="H23" s="77">
        <v>0.21</v>
      </c>
      <c r="I23" s="80">
        <f>(G23*21%)</f>
        <v>0</v>
      </c>
      <c r="J23" s="67">
        <f>I23+G23</f>
        <v>0</v>
      </c>
      <c r="K23" s="24"/>
      <c r="L23" s="24"/>
      <c r="M23" s="24"/>
      <c r="N23" s="24"/>
      <c r="O23" s="24"/>
      <c r="P23" s="24"/>
      <c r="Q23" s="24"/>
      <c r="R23" s="24"/>
      <c r="S23" s="24"/>
      <c r="T23" s="24"/>
      <c r="U23" s="24"/>
      <c r="V23" s="24"/>
      <c r="W23" s="24"/>
      <c r="X23" s="24"/>
      <c r="Y23" s="24"/>
      <c r="Z23" s="24"/>
      <c r="AA23" s="24"/>
      <c r="AB23" s="24"/>
      <c r="AC23" s="24"/>
      <c r="AD23" s="24"/>
      <c r="AE23" s="24"/>
    </row>
    <row r="24" spans="1:31" s="58" customFormat="1" ht="17.25" x14ac:dyDescent="0.35">
      <c r="A24" s="59" t="s">
        <v>9</v>
      </c>
      <c r="B24" s="64">
        <v>7</v>
      </c>
      <c r="C24" s="63">
        <v>300</v>
      </c>
      <c r="D24" s="33">
        <f>(C24*21%)+C24</f>
        <v>363</v>
      </c>
      <c r="E24" s="63">
        <f>C24*B24</f>
        <v>2100</v>
      </c>
      <c r="F24" s="36"/>
      <c r="G24" s="63">
        <f>F24*B24</f>
        <v>0</v>
      </c>
      <c r="H24" s="77">
        <v>0.21</v>
      </c>
      <c r="I24" s="80">
        <f t="shared" ref="I24:I26" si="0">G24*21%</f>
        <v>0</v>
      </c>
      <c r="J24" s="67">
        <f t="shared" ref="J24:J26" si="1">I24+G24</f>
        <v>0</v>
      </c>
      <c r="K24" s="24"/>
      <c r="L24" s="24"/>
      <c r="M24" s="24"/>
      <c r="N24" s="24"/>
      <c r="O24" s="24"/>
      <c r="P24" s="24"/>
      <c r="Q24" s="24"/>
      <c r="R24" s="24"/>
      <c r="S24" s="24"/>
      <c r="T24" s="24"/>
      <c r="U24" s="24"/>
      <c r="V24" s="24"/>
      <c r="W24" s="24"/>
      <c r="X24" s="24"/>
      <c r="Y24" s="24"/>
      <c r="Z24" s="24"/>
      <c r="AA24" s="24"/>
      <c r="AB24" s="24"/>
      <c r="AC24" s="24"/>
      <c r="AD24" s="24"/>
      <c r="AE24" s="24"/>
    </row>
    <row r="25" spans="1:31" s="58" customFormat="1" ht="17.25" x14ac:dyDescent="0.35">
      <c r="A25" s="59" t="s">
        <v>10</v>
      </c>
      <c r="B25" s="64">
        <v>1</v>
      </c>
      <c r="C25" s="63">
        <v>700</v>
      </c>
      <c r="D25" s="33">
        <f>(C25*21%)+C25</f>
        <v>847</v>
      </c>
      <c r="E25" s="63">
        <f>C25*B25</f>
        <v>700</v>
      </c>
      <c r="F25" s="36"/>
      <c r="G25" s="63">
        <f>F25*B25</f>
        <v>0</v>
      </c>
      <c r="H25" s="77">
        <v>0.21</v>
      </c>
      <c r="I25" s="80">
        <f t="shared" si="0"/>
        <v>0</v>
      </c>
      <c r="J25" s="67">
        <f t="shared" si="1"/>
        <v>0</v>
      </c>
      <c r="K25" s="24"/>
      <c r="L25" s="24"/>
      <c r="M25" s="24"/>
      <c r="N25" s="24"/>
      <c r="O25" s="24"/>
      <c r="P25" s="24"/>
      <c r="Q25" s="24"/>
      <c r="R25" s="24"/>
      <c r="S25" s="24"/>
      <c r="T25" s="24"/>
      <c r="U25" s="24"/>
      <c r="V25" s="24"/>
      <c r="W25" s="24"/>
      <c r="X25" s="24"/>
      <c r="Y25" s="24"/>
      <c r="Z25" s="24"/>
      <c r="AA25" s="24"/>
      <c r="AB25" s="24"/>
      <c r="AC25" s="24"/>
      <c r="AD25" s="24"/>
      <c r="AE25" s="24"/>
    </row>
    <row r="26" spans="1:31" s="58" customFormat="1" ht="17.25" x14ac:dyDescent="0.35">
      <c r="A26" s="60" t="s">
        <v>5</v>
      </c>
      <c r="B26" s="64">
        <v>1</v>
      </c>
      <c r="C26" s="63">
        <v>125</v>
      </c>
      <c r="D26" s="33">
        <f>(C26*21%)+C26</f>
        <v>151.25</v>
      </c>
      <c r="E26" s="63">
        <f>C26*B26</f>
        <v>125</v>
      </c>
      <c r="F26" s="36"/>
      <c r="G26" s="63">
        <f>F26*B26</f>
        <v>0</v>
      </c>
      <c r="H26" s="77">
        <v>0.21</v>
      </c>
      <c r="I26" s="80">
        <f t="shared" si="0"/>
        <v>0</v>
      </c>
      <c r="J26" s="67">
        <f t="shared" si="1"/>
        <v>0</v>
      </c>
      <c r="K26" s="24"/>
      <c r="L26" s="24"/>
      <c r="M26" s="24"/>
      <c r="N26" s="24"/>
      <c r="O26" s="24"/>
      <c r="P26" s="24"/>
      <c r="Q26" s="24"/>
      <c r="R26" s="24"/>
      <c r="S26" s="24"/>
      <c r="T26" s="24"/>
      <c r="U26" s="24"/>
      <c r="V26" s="24"/>
      <c r="W26" s="24"/>
      <c r="X26" s="24"/>
      <c r="Y26" s="24"/>
      <c r="Z26" s="24"/>
      <c r="AA26" s="24"/>
      <c r="AB26" s="24"/>
      <c r="AC26" s="24"/>
      <c r="AD26" s="24"/>
      <c r="AE26" s="24"/>
    </row>
    <row r="27" spans="1:31" s="58" customFormat="1" ht="17.25" customHeight="1" x14ac:dyDescent="0.35">
      <c r="A27" s="85" t="s">
        <v>11</v>
      </c>
      <c r="B27" s="87"/>
      <c r="C27" s="87"/>
      <c r="D27" s="88"/>
      <c r="E27" s="89">
        <v>400</v>
      </c>
      <c r="F27" s="11"/>
      <c r="G27" s="89">
        <v>400</v>
      </c>
      <c r="H27" s="8"/>
      <c r="I27" s="8"/>
      <c r="J27" s="82">
        <v>500</v>
      </c>
      <c r="K27" s="24"/>
      <c r="L27" s="24"/>
      <c r="M27" s="24"/>
      <c r="N27" s="24"/>
      <c r="O27" s="24"/>
      <c r="P27" s="24"/>
      <c r="Q27" s="24"/>
      <c r="R27" s="24"/>
      <c r="S27" s="24"/>
      <c r="T27" s="24"/>
      <c r="U27" s="24"/>
      <c r="V27" s="24"/>
      <c r="W27" s="24"/>
      <c r="X27" s="24"/>
      <c r="Y27" s="24"/>
      <c r="Z27" s="24"/>
      <c r="AA27" s="24"/>
      <c r="AB27" s="24"/>
      <c r="AC27" s="24"/>
      <c r="AD27" s="24"/>
      <c r="AE27" s="24"/>
    </row>
    <row r="28" spans="1:31" s="24" customFormat="1" ht="17.25" x14ac:dyDescent="0.35">
      <c r="A28" s="86" t="s">
        <v>14</v>
      </c>
      <c r="C28" s="83"/>
      <c r="D28" s="84"/>
      <c r="E28" s="90">
        <f>SUM(E23:E27)</f>
        <v>3625</v>
      </c>
      <c r="F28" s="13"/>
      <c r="G28" s="90">
        <f>SUM(G23:G27)</f>
        <v>400</v>
      </c>
      <c r="H28" s="13"/>
      <c r="I28" s="13"/>
      <c r="J28" s="81">
        <f>SUM(J23:J27)</f>
        <v>500</v>
      </c>
    </row>
    <row r="29" spans="1:31" s="2" customFormat="1" ht="16.5" x14ac:dyDescent="0.35">
      <c r="B29" s="3"/>
      <c r="C29" s="3"/>
      <c r="D29" s="10"/>
      <c r="E29" s="6"/>
      <c r="F29" s="8"/>
      <c r="H29" s="9"/>
      <c r="I29" s="8"/>
      <c r="J29" s="8"/>
      <c r="K29" s="79"/>
      <c r="L29" s="79"/>
      <c r="M29" s="79"/>
      <c r="N29" s="79"/>
      <c r="O29" s="79"/>
      <c r="P29" s="79"/>
      <c r="Q29" s="79"/>
      <c r="R29" s="79"/>
      <c r="S29" s="79"/>
      <c r="T29" s="79"/>
      <c r="U29" s="79"/>
      <c r="V29" s="79"/>
      <c r="W29" s="79"/>
      <c r="X29" s="79"/>
      <c r="Y29" s="79"/>
      <c r="Z29" s="79"/>
      <c r="AA29" s="79"/>
      <c r="AB29" s="79"/>
      <c r="AC29" s="79"/>
      <c r="AD29" s="79"/>
      <c r="AE29" s="79"/>
    </row>
    <row r="30" spans="1:31" ht="16.5" x14ac:dyDescent="0.35">
      <c r="B30" s="8"/>
      <c r="C30" s="8"/>
      <c r="D30" s="8"/>
      <c r="E30" s="14"/>
      <c r="F30" s="9"/>
      <c r="G30" s="8"/>
      <c r="H30" s="12"/>
      <c r="I30" s="8"/>
      <c r="J30" s="30"/>
    </row>
    <row r="31" spans="1:31" s="2" customFormat="1" ht="16.5" x14ac:dyDescent="0.35">
      <c r="A31" s="8" t="s">
        <v>12</v>
      </c>
      <c r="B31" s="8"/>
      <c r="C31" s="8"/>
      <c r="D31" s="8"/>
      <c r="E31" s="10"/>
      <c r="F31" s="10"/>
      <c r="G31" s="11"/>
      <c r="H31" s="74"/>
      <c r="I31" s="8"/>
      <c r="K31" s="79"/>
      <c r="L31" s="79"/>
      <c r="M31" s="79"/>
      <c r="N31" s="79"/>
      <c r="O31" s="79"/>
      <c r="P31" s="79"/>
      <c r="Q31" s="79"/>
      <c r="R31" s="79"/>
      <c r="S31" s="79"/>
      <c r="T31" s="79"/>
      <c r="U31" s="79"/>
      <c r="V31" s="79"/>
      <c r="W31" s="79"/>
      <c r="X31" s="79"/>
      <c r="Y31" s="79"/>
      <c r="Z31" s="79"/>
      <c r="AA31" s="79"/>
      <c r="AB31" s="79"/>
      <c r="AC31" s="79"/>
      <c r="AD31" s="79"/>
      <c r="AE31" s="79"/>
    </row>
    <row r="32" spans="1:31" s="2" customFormat="1" ht="16.5" x14ac:dyDescent="0.35">
      <c r="A32" s="8"/>
      <c r="B32" s="8"/>
      <c r="C32" s="8"/>
      <c r="D32" s="8"/>
      <c r="E32" s="95"/>
      <c r="F32" s="96"/>
      <c r="G32" s="96"/>
      <c r="H32" s="96"/>
      <c r="I32" s="96"/>
      <c r="K32" s="79"/>
      <c r="L32" s="79"/>
      <c r="M32" s="79"/>
      <c r="N32" s="79"/>
      <c r="O32" s="79"/>
      <c r="P32" s="79"/>
      <c r="Q32" s="79"/>
      <c r="R32" s="79"/>
      <c r="S32" s="79"/>
      <c r="T32" s="79"/>
      <c r="U32" s="79"/>
      <c r="V32" s="79"/>
      <c r="W32" s="79"/>
      <c r="X32" s="79"/>
      <c r="Y32" s="79"/>
      <c r="Z32" s="79"/>
      <c r="AA32" s="79"/>
      <c r="AB32" s="79"/>
      <c r="AC32" s="79"/>
      <c r="AD32" s="79"/>
      <c r="AE32" s="79"/>
    </row>
    <row r="33" spans="1:31" s="2" customFormat="1" ht="14.25" customHeight="1" x14ac:dyDescent="0.35">
      <c r="A33" s="8" t="s">
        <v>1</v>
      </c>
      <c r="B33" s="8"/>
      <c r="C33" s="8"/>
      <c r="D33" s="8"/>
      <c r="E33" s="10"/>
      <c r="F33" s="10"/>
      <c r="G33" s="8"/>
      <c r="H33" s="76"/>
      <c r="I33" s="8"/>
      <c r="K33" s="79"/>
      <c r="L33" s="79"/>
      <c r="M33" s="79"/>
      <c r="N33" s="79"/>
      <c r="O33" s="79"/>
      <c r="P33" s="79"/>
      <c r="Q33" s="79"/>
      <c r="R33" s="79"/>
      <c r="S33" s="79"/>
      <c r="T33" s="79"/>
      <c r="U33" s="79"/>
      <c r="V33" s="79"/>
      <c r="W33" s="79"/>
      <c r="X33" s="79"/>
      <c r="Y33" s="79"/>
      <c r="Z33" s="79"/>
      <c r="AA33" s="79"/>
      <c r="AB33" s="79"/>
      <c r="AC33" s="79"/>
      <c r="AD33" s="79"/>
      <c r="AE33" s="79"/>
    </row>
    <row r="34" spans="1:31" s="2" customFormat="1" ht="14.25" customHeight="1" x14ac:dyDescent="0.35">
      <c r="A34" s="8" t="s">
        <v>13</v>
      </c>
      <c r="B34" s="8"/>
      <c r="C34" s="8"/>
      <c r="D34" s="8"/>
      <c r="E34" s="97"/>
      <c r="F34" s="98"/>
      <c r="G34" s="98"/>
      <c r="H34" s="98"/>
      <c r="I34" s="98"/>
      <c r="K34" s="79"/>
      <c r="L34" s="79"/>
      <c r="M34" s="79"/>
      <c r="N34" s="79"/>
      <c r="O34" s="79"/>
      <c r="P34" s="79"/>
      <c r="Q34" s="79"/>
      <c r="R34" s="79"/>
      <c r="S34" s="79"/>
      <c r="T34" s="79"/>
      <c r="U34" s="79"/>
      <c r="V34" s="79"/>
      <c r="W34" s="79"/>
      <c r="X34" s="79"/>
      <c r="Y34" s="79"/>
      <c r="Z34" s="79"/>
      <c r="AA34" s="79"/>
      <c r="AB34" s="79"/>
      <c r="AC34" s="79"/>
      <c r="AD34" s="79"/>
      <c r="AE34" s="79"/>
    </row>
    <row r="35" spans="1:31" s="2" customFormat="1" x14ac:dyDescent="0.25">
      <c r="B35" s="3"/>
      <c r="C35" s="3"/>
      <c r="D35" s="3"/>
      <c r="E35" s="3"/>
      <c r="K35" s="79"/>
      <c r="L35" s="79"/>
      <c r="M35" s="79"/>
      <c r="N35" s="79"/>
      <c r="O35" s="79"/>
      <c r="P35" s="79"/>
      <c r="Q35" s="79"/>
      <c r="R35" s="79"/>
      <c r="S35" s="79"/>
      <c r="T35" s="79"/>
      <c r="U35" s="79"/>
      <c r="V35" s="79"/>
      <c r="W35" s="79"/>
      <c r="X35" s="79"/>
      <c r="Y35" s="79"/>
      <c r="Z35" s="79"/>
      <c r="AA35" s="79"/>
      <c r="AB35" s="79"/>
      <c r="AC35" s="79"/>
      <c r="AD35" s="79"/>
      <c r="AE35" s="79"/>
    </row>
    <row r="36" spans="1:31" s="2" customFormat="1" x14ac:dyDescent="0.25">
      <c r="B36" s="3"/>
      <c r="C36" s="3"/>
      <c r="D36" s="3"/>
      <c r="E36" s="3"/>
      <c r="K36" s="79"/>
      <c r="L36" s="79"/>
      <c r="M36" s="79"/>
      <c r="N36" s="79"/>
      <c r="O36" s="79"/>
      <c r="P36" s="79"/>
      <c r="Q36" s="79"/>
      <c r="R36" s="79"/>
      <c r="S36" s="79"/>
      <c r="T36" s="79"/>
      <c r="U36" s="79"/>
      <c r="V36" s="79"/>
      <c r="W36" s="79"/>
      <c r="X36" s="79"/>
      <c r="Y36" s="79"/>
      <c r="Z36" s="79"/>
      <c r="AA36" s="79"/>
      <c r="AB36" s="79"/>
      <c r="AC36" s="79"/>
      <c r="AD36" s="79"/>
      <c r="AE36" s="79"/>
    </row>
    <row r="37" spans="1:31" s="2" customFormat="1" x14ac:dyDescent="0.25">
      <c r="B37" s="3"/>
      <c r="C37" s="3"/>
      <c r="D37" s="3"/>
      <c r="E37" s="3"/>
      <c r="K37" s="79"/>
      <c r="L37" s="79"/>
      <c r="M37" s="79"/>
      <c r="N37" s="79"/>
      <c r="O37" s="79"/>
      <c r="P37" s="79"/>
      <c r="Q37" s="79"/>
      <c r="R37" s="79"/>
      <c r="S37" s="79"/>
      <c r="T37" s="79"/>
      <c r="U37" s="79"/>
      <c r="V37" s="79"/>
      <c r="W37" s="79"/>
      <c r="X37" s="79"/>
      <c r="Y37" s="79"/>
      <c r="Z37" s="79"/>
      <c r="AA37" s="79"/>
      <c r="AB37" s="79"/>
      <c r="AC37" s="79"/>
      <c r="AD37" s="79"/>
      <c r="AE37" s="79"/>
    </row>
    <row r="38" spans="1:31" s="2" customFormat="1" x14ac:dyDescent="0.25">
      <c r="B38" s="3"/>
      <c r="C38" s="3"/>
      <c r="D38" s="3"/>
      <c r="E38" s="3"/>
      <c r="K38" s="79"/>
      <c r="L38" s="79"/>
      <c r="M38" s="79"/>
      <c r="N38" s="79"/>
      <c r="O38" s="79"/>
      <c r="P38" s="79"/>
      <c r="Q38" s="79"/>
      <c r="R38" s="79"/>
      <c r="S38" s="79"/>
      <c r="T38" s="79"/>
      <c r="U38" s="79"/>
      <c r="V38" s="79"/>
      <c r="W38" s="79"/>
      <c r="X38" s="79"/>
      <c r="Y38" s="79"/>
      <c r="Z38" s="79"/>
      <c r="AA38" s="79"/>
      <c r="AB38" s="79"/>
      <c r="AC38" s="79"/>
      <c r="AD38" s="79"/>
      <c r="AE38" s="79"/>
    </row>
    <row r="39" spans="1:31" s="2" customFormat="1" x14ac:dyDescent="0.25">
      <c r="B39" s="3"/>
      <c r="C39" s="3"/>
      <c r="D39" s="3"/>
      <c r="E39" s="3"/>
      <c r="K39" s="79"/>
      <c r="L39" s="79"/>
      <c r="M39" s="79"/>
      <c r="N39" s="79"/>
      <c r="O39" s="79"/>
      <c r="P39" s="79"/>
      <c r="Q39" s="79"/>
      <c r="R39" s="79"/>
      <c r="S39" s="79"/>
      <c r="T39" s="79"/>
      <c r="U39" s="79"/>
      <c r="V39" s="79"/>
      <c r="W39" s="79"/>
      <c r="X39" s="79"/>
      <c r="Y39" s="79"/>
      <c r="Z39" s="79"/>
      <c r="AA39" s="79"/>
      <c r="AB39" s="79"/>
      <c r="AC39" s="79"/>
      <c r="AD39" s="79"/>
      <c r="AE39" s="79"/>
    </row>
    <row r="40" spans="1:31" s="2" customFormat="1" x14ac:dyDescent="0.25">
      <c r="B40" s="3"/>
      <c r="C40" s="3"/>
      <c r="D40" s="3"/>
      <c r="E40" s="3"/>
      <c r="K40" s="79"/>
      <c r="L40" s="79"/>
      <c r="M40" s="79"/>
      <c r="N40" s="79"/>
      <c r="O40" s="79"/>
      <c r="P40" s="79"/>
      <c r="Q40" s="79"/>
      <c r="R40" s="79"/>
      <c r="S40" s="79"/>
      <c r="T40" s="79"/>
      <c r="U40" s="79"/>
      <c r="V40" s="79"/>
      <c r="W40" s="79"/>
      <c r="X40" s="79"/>
      <c r="Y40" s="79"/>
      <c r="Z40" s="79"/>
      <c r="AA40" s="79"/>
      <c r="AB40" s="79"/>
      <c r="AC40" s="79"/>
      <c r="AD40" s="79"/>
      <c r="AE40" s="79"/>
    </row>
    <row r="41" spans="1:31" s="2" customFormat="1" x14ac:dyDescent="0.25">
      <c r="B41" s="3"/>
      <c r="C41" s="3"/>
      <c r="D41" s="3"/>
      <c r="E41" s="3"/>
      <c r="K41" s="79"/>
      <c r="L41" s="79"/>
      <c r="M41" s="79"/>
      <c r="N41" s="79"/>
      <c r="O41" s="79"/>
      <c r="P41" s="79"/>
      <c r="Q41" s="79"/>
      <c r="R41" s="79"/>
      <c r="S41" s="79"/>
      <c r="T41" s="79"/>
      <c r="U41" s="79"/>
      <c r="V41" s="79"/>
      <c r="W41" s="79"/>
      <c r="X41" s="79"/>
      <c r="Y41" s="79"/>
      <c r="Z41" s="79"/>
      <c r="AA41" s="79"/>
      <c r="AB41" s="79"/>
      <c r="AC41" s="79"/>
      <c r="AD41" s="79"/>
      <c r="AE41" s="79"/>
    </row>
    <row r="42" spans="1:31" s="2" customFormat="1" x14ac:dyDescent="0.25">
      <c r="B42" s="3"/>
      <c r="C42" s="3"/>
      <c r="D42" s="3"/>
      <c r="E42" s="3"/>
      <c r="K42" s="79"/>
      <c r="L42" s="79"/>
      <c r="M42" s="79"/>
      <c r="N42" s="79"/>
      <c r="O42" s="79"/>
      <c r="P42" s="79"/>
      <c r="Q42" s="79"/>
      <c r="R42" s="79"/>
      <c r="S42" s="79"/>
      <c r="T42" s="79"/>
      <c r="U42" s="79"/>
      <c r="V42" s="79"/>
      <c r="W42" s="79"/>
      <c r="X42" s="79"/>
      <c r="Y42" s="79"/>
      <c r="Z42" s="79"/>
      <c r="AA42" s="79"/>
      <c r="AB42" s="79"/>
      <c r="AC42" s="79"/>
      <c r="AD42" s="79"/>
      <c r="AE42" s="79"/>
    </row>
    <row r="43" spans="1:31" s="2" customFormat="1" x14ac:dyDescent="0.25">
      <c r="B43" s="3"/>
      <c r="C43" s="3"/>
      <c r="D43" s="3"/>
      <c r="E43" s="3"/>
      <c r="K43" s="79"/>
      <c r="L43" s="79"/>
      <c r="M43" s="79"/>
      <c r="N43" s="79"/>
      <c r="O43" s="79"/>
      <c r="P43" s="79"/>
      <c r="Q43" s="79"/>
      <c r="R43" s="79"/>
      <c r="S43" s="79"/>
      <c r="T43" s="79"/>
      <c r="U43" s="79"/>
      <c r="V43" s="79"/>
      <c r="W43" s="79"/>
      <c r="X43" s="79"/>
      <c r="Y43" s="79"/>
      <c r="Z43" s="79"/>
      <c r="AA43" s="79"/>
      <c r="AB43" s="79"/>
      <c r="AC43" s="79"/>
      <c r="AD43" s="79"/>
      <c r="AE43" s="79"/>
    </row>
    <row r="44" spans="1:31" s="2" customFormat="1" x14ac:dyDescent="0.25">
      <c r="B44" s="3"/>
      <c r="C44" s="3"/>
      <c r="D44" s="3"/>
      <c r="E44" s="3"/>
      <c r="K44" s="79"/>
      <c r="L44" s="79"/>
      <c r="M44" s="79"/>
      <c r="N44" s="79"/>
      <c r="O44" s="79"/>
      <c r="P44" s="79"/>
      <c r="Q44" s="79"/>
      <c r="R44" s="79"/>
      <c r="S44" s="79"/>
      <c r="T44" s="79"/>
      <c r="U44" s="79"/>
      <c r="V44" s="79"/>
      <c r="W44" s="79"/>
      <c r="X44" s="79"/>
      <c r="Y44" s="79"/>
      <c r="Z44" s="79"/>
      <c r="AA44" s="79"/>
      <c r="AB44" s="79"/>
      <c r="AC44" s="79"/>
      <c r="AD44" s="79"/>
      <c r="AE44" s="79"/>
    </row>
    <row r="45" spans="1:31" s="2" customFormat="1" x14ac:dyDescent="0.25">
      <c r="B45" s="3"/>
      <c r="C45" s="3"/>
      <c r="D45" s="3"/>
      <c r="E45" s="3"/>
      <c r="K45" s="79"/>
      <c r="L45" s="79"/>
      <c r="M45" s="79"/>
      <c r="N45" s="79"/>
      <c r="O45" s="79"/>
      <c r="P45" s="79"/>
      <c r="Q45" s="79"/>
      <c r="R45" s="79"/>
      <c r="S45" s="79"/>
      <c r="T45" s="79"/>
      <c r="U45" s="79"/>
      <c r="V45" s="79"/>
      <c r="W45" s="79"/>
      <c r="X45" s="79"/>
      <c r="Y45" s="79"/>
      <c r="Z45" s="79"/>
      <c r="AA45" s="79"/>
      <c r="AB45" s="79"/>
      <c r="AC45" s="79"/>
      <c r="AD45" s="79"/>
      <c r="AE45" s="79"/>
    </row>
    <row r="46" spans="1:31" s="2" customFormat="1" x14ac:dyDescent="0.25">
      <c r="B46" s="3"/>
      <c r="C46" s="3"/>
      <c r="D46" s="3"/>
      <c r="E46" s="3"/>
      <c r="K46" s="79"/>
      <c r="L46" s="79"/>
      <c r="M46" s="79"/>
      <c r="N46" s="79"/>
      <c r="O46" s="79"/>
      <c r="P46" s="79"/>
      <c r="Q46" s="79"/>
      <c r="R46" s="79"/>
      <c r="S46" s="79"/>
      <c r="T46" s="79"/>
      <c r="U46" s="79"/>
      <c r="V46" s="79"/>
      <c r="W46" s="79"/>
      <c r="X46" s="79"/>
      <c r="Y46" s="79"/>
      <c r="Z46" s="79"/>
      <c r="AA46" s="79"/>
      <c r="AB46" s="79"/>
      <c r="AC46" s="79"/>
      <c r="AD46" s="79"/>
      <c r="AE46" s="79"/>
    </row>
    <row r="47" spans="1:31" s="2" customFormat="1" x14ac:dyDescent="0.25">
      <c r="B47" s="3"/>
      <c r="C47" s="3"/>
      <c r="D47" s="3"/>
      <c r="E47" s="3"/>
      <c r="K47" s="79"/>
      <c r="L47" s="79"/>
      <c r="M47" s="79"/>
      <c r="N47" s="79"/>
      <c r="O47" s="79"/>
      <c r="P47" s="79"/>
      <c r="Q47" s="79"/>
      <c r="R47" s="79"/>
      <c r="S47" s="79"/>
      <c r="T47" s="79"/>
      <c r="U47" s="79"/>
      <c r="V47" s="79"/>
      <c r="W47" s="79"/>
      <c r="X47" s="79"/>
      <c r="Y47" s="79"/>
      <c r="Z47" s="79"/>
      <c r="AA47" s="79"/>
      <c r="AB47" s="79"/>
      <c r="AC47" s="79"/>
      <c r="AD47" s="79"/>
      <c r="AE47" s="79"/>
    </row>
    <row r="48" spans="1:31" s="2" customFormat="1" x14ac:dyDescent="0.25">
      <c r="B48" s="3"/>
      <c r="C48" s="3"/>
      <c r="D48" s="3"/>
      <c r="E48" s="3"/>
      <c r="K48" s="79"/>
      <c r="L48" s="79"/>
      <c r="M48" s="79"/>
      <c r="N48" s="79"/>
      <c r="O48" s="79"/>
      <c r="P48" s="79"/>
      <c r="Q48" s="79"/>
      <c r="R48" s="79"/>
      <c r="S48" s="79"/>
      <c r="T48" s="79"/>
      <c r="U48" s="79"/>
      <c r="V48" s="79"/>
      <c r="W48" s="79"/>
      <c r="X48" s="79"/>
      <c r="Y48" s="79"/>
      <c r="Z48" s="79"/>
      <c r="AA48" s="79"/>
      <c r="AB48" s="79"/>
      <c r="AC48" s="79"/>
      <c r="AD48" s="79"/>
      <c r="AE48" s="79"/>
    </row>
    <row r="49" spans="2:31" s="2" customFormat="1" x14ac:dyDescent="0.25">
      <c r="B49" s="3"/>
      <c r="C49" s="3"/>
      <c r="D49" s="3"/>
      <c r="E49" s="3"/>
      <c r="K49" s="79"/>
      <c r="L49" s="79"/>
      <c r="M49" s="79"/>
      <c r="N49" s="79"/>
      <c r="O49" s="79"/>
      <c r="P49" s="79"/>
      <c r="Q49" s="79"/>
      <c r="R49" s="79"/>
      <c r="S49" s="79"/>
      <c r="T49" s="79"/>
      <c r="U49" s="79"/>
      <c r="V49" s="79"/>
      <c r="W49" s="79"/>
      <c r="X49" s="79"/>
      <c r="Y49" s="79"/>
      <c r="Z49" s="79"/>
      <c r="AA49" s="79"/>
      <c r="AB49" s="79"/>
      <c r="AC49" s="79"/>
      <c r="AD49" s="79"/>
      <c r="AE49" s="79"/>
    </row>
    <row r="50" spans="2:31" s="2" customFormat="1" x14ac:dyDescent="0.25">
      <c r="B50" s="3"/>
      <c r="C50" s="3"/>
      <c r="D50" s="3"/>
      <c r="E50" s="3"/>
      <c r="K50" s="79"/>
      <c r="L50" s="79"/>
      <c r="M50" s="79"/>
      <c r="N50" s="79"/>
      <c r="O50" s="79"/>
      <c r="P50" s="79"/>
      <c r="Q50" s="79"/>
      <c r="R50" s="79"/>
      <c r="S50" s="79"/>
      <c r="T50" s="79"/>
      <c r="U50" s="79"/>
      <c r="V50" s="79"/>
      <c r="W50" s="79"/>
      <c r="X50" s="79"/>
      <c r="Y50" s="79"/>
      <c r="Z50" s="79"/>
      <c r="AA50" s="79"/>
      <c r="AB50" s="79"/>
      <c r="AC50" s="79"/>
      <c r="AD50" s="79"/>
      <c r="AE50" s="79"/>
    </row>
    <row r="51" spans="2:31" s="2" customFormat="1" x14ac:dyDescent="0.25">
      <c r="B51" s="3"/>
      <c r="C51" s="3"/>
      <c r="D51" s="3"/>
      <c r="E51" s="3"/>
      <c r="K51" s="79"/>
      <c r="L51" s="79"/>
      <c r="M51" s="79"/>
      <c r="N51" s="79"/>
      <c r="O51" s="79"/>
      <c r="P51" s="79"/>
      <c r="Q51" s="79"/>
      <c r="R51" s="79"/>
      <c r="S51" s="79"/>
      <c r="T51" s="79"/>
      <c r="U51" s="79"/>
      <c r="V51" s="79"/>
      <c r="W51" s="79"/>
      <c r="X51" s="79"/>
      <c r="Y51" s="79"/>
      <c r="Z51" s="79"/>
      <c r="AA51" s="79"/>
      <c r="AB51" s="79"/>
      <c r="AC51" s="79"/>
      <c r="AD51" s="79"/>
      <c r="AE51" s="79"/>
    </row>
    <row r="52" spans="2:31" s="2" customFormat="1" x14ac:dyDescent="0.25">
      <c r="B52" s="3"/>
      <c r="C52" s="3"/>
      <c r="D52" s="3"/>
      <c r="E52" s="3"/>
      <c r="K52" s="79"/>
      <c r="L52" s="79"/>
      <c r="M52" s="79"/>
      <c r="N52" s="79"/>
      <c r="O52" s="79"/>
      <c r="P52" s="79"/>
      <c r="Q52" s="79"/>
      <c r="R52" s="79"/>
      <c r="S52" s="79"/>
      <c r="T52" s="79"/>
      <c r="U52" s="79"/>
      <c r="V52" s="79"/>
      <c r="W52" s="79"/>
      <c r="X52" s="79"/>
      <c r="Y52" s="79"/>
      <c r="Z52" s="79"/>
      <c r="AA52" s="79"/>
      <c r="AB52" s="79"/>
      <c r="AC52" s="79"/>
      <c r="AD52" s="79"/>
      <c r="AE52" s="79"/>
    </row>
    <row r="53" spans="2:31" s="2" customFormat="1" x14ac:dyDescent="0.25">
      <c r="B53" s="3"/>
      <c r="C53" s="3"/>
      <c r="D53" s="3"/>
      <c r="E53" s="3"/>
      <c r="K53" s="79"/>
      <c r="L53" s="79"/>
      <c r="M53" s="79"/>
      <c r="N53" s="79"/>
      <c r="O53" s="79"/>
      <c r="P53" s="79"/>
      <c r="Q53" s="79"/>
      <c r="R53" s="79"/>
      <c r="S53" s="79"/>
      <c r="T53" s="79"/>
      <c r="U53" s="79"/>
      <c r="V53" s="79"/>
      <c r="W53" s="79"/>
      <c r="X53" s="79"/>
      <c r="Y53" s="79"/>
      <c r="Z53" s="79"/>
      <c r="AA53" s="79"/>
      <c r="AB53" s="79"/>
      <c r="AC53" s="79"/>
      <c r="AD53" s="79"/>
      <c r="AE53" s="79"/>
    </row>
    <row r="54" spans="2:31" s="2" customFormat="1" x14ac:dyDescent="0.25">
      <c r="B54" s="3"/>
      <c r="C54" s="3"/>
      <c r="D54" s="3"/>
      <c r="E54" s="3"/>
      <c r="K54" s="79"/>
      <c r="L54" s="79"/>
      <c r="M54" s="79"/>
      <c r="N54" s="79"/>
      <c r="O54" s="79"/>
      <c r="P54" s="79"/>
      <c r="Q54" s="79"/>
      <c r="R54" s="79"/>
      <c r="S54" s="79"/>
      <c r="T54" s="79"/>
      <c r="U54" s="79"/>
      <c r="V54" s="79"/>
      <c r="W54" s="79"/>
      <c r="X54" s="79"/>
      <c r="Y54" s="79"/>
      <c r="Z54" s="79"/>
      <c r="AA54" s="79"/>
      <c r="AB54" s="79"/>
      <c r="AC54" s="79"/>
      <c r="AD54" s="79"/>
      <c r="AE54" s="79"/>
    </row>
    <row r="55" spans="2:31" s="2" customFormat="1" x14ac:dyDescent="0.25">
      <c r="B55" s="3"/>
      <c r="C55" s="3"/>
      <c r="D55" s="3"/>
      <c r="E55" s="3"/>
      <c r="K55" s="79"/>
      <c r="L55" s="79"/>
      <c r="M55" s="79"/>
      <c r="N55" s="79"/>
      <c r="O55" s="79"/>
      <c r="P55" s="79"/>
      <c r="Q55" s="79"/>
      <c r="R55" s="79"/>
      <c r="S55" s="79"/>
      <c r="T55" s="79"/>
      <c r="U55" s="79"/>
      <c r="V55" s="79"/>
      <c r="W55" s="79"/>
      <c r="X55" s="79"/>
      <c r="Y55" s="79"/>
      <c r="Z55" s="79"/>
      <c r="AA55" s="79"/>
      <c r="AB55" s="79"/>
      <c r="AC55" s="79"/>
      <c r="AD55" s="79"/>
      <c r="AE55" s="79"/>
    </row>
    <row r="56" spans="2:31" s="2" customFormat="1" x14ac:dyDescent="0.25">
      <c r="B56" s="3"/>
      <c r="C56" s="3"/>
      <c r="D56" s="3"/>
      <c r="E56" s="3"/>
      <c r="K56" s="79"/>
      <c r="L56" s="79"/>
      <c r="M56" s="79"/>
      <c r="N56" s="79"/>
      <c r="O56" s="79"/>
      <c r="P56" s="79"/>
      <c r="Q56" s="79"/>
      <c r="R56" s="79"/>
      <c r="S56" s="79"/>
      <c r="T56" s="79"/>
      <c r="U56" s="79"/>
      <c r="V56" s="79"/>
      <c r="W56" s="79"/>
      <c r="X56" s="79"/>
      <c r="Y56" s="79"/>
      <c r="Z56" s="79"/>
      <c r="AA56" s="79"/>
      <c r="AB56" s="79"/>
      <c r="AC56" s="79"/>
      <c r="AD56" s="79"/>
      <c r="AE56" s="79"/>
    </row>
    <row r="57" spans="2:31" s="2" customFormat="1" x14ac:dyDescent="0.25">
      <c r="B57" s="3"/>
      <c r="C57" s="3"/>
      <c r="D57" s="3"/>
      <c r="E57" s="3"/>
      <c r="K57" s="79"/>
      <c r="L57" s="79"/>
      <c r="M57" s="79"/>
      <c r="N57" s="79"/>
      <c r="O57" s="79"/>
      <c r="P57" s="79"/>
      <c r="Q57" s="79"/>
      <c r="R57" s="79"/>
      <c r="S57" s="79"/>
      <c r="T57" s="79"/>
      <c r="U57" s="79"/>
      <c r="V57" s="79"/>
      <c r="W57" s="79"/>
      <c r="X57" s="79"/>
      <c r="Y57" s="79"/>
      <c r="Z57" s="79"/>
      <c r="AA57" s="79"/>
      <c r="AB57" s="79"/>
      <c r="AC57" s="79"/>
      <c r="AD57" s="79"/>
      <c r="AE57" s="79"/>
    </row>
    <row r="58" spans="2:31" s="2" customFormat="1" x14ac:dyDescent="0.25">
      <c r="B58" s="3"/>
      <c r="C58" s="3"/>
      <c r="D58" s="3"/>
      <c r="E58" s="3"/>
      <c r="K58" s="79"/>
      <c r="L58" s="79"/>
      <c r="M58" s="79"/>
      <c r="N58" s="79"/>
      <c r="O58" s="79"/>
      <c r="P58" s="79"/>
      <c r="Q58" s="79"/>
      <c r="R58" s="79"/>
      <c r="S58" s="79"/>
      <c r="T58" s="79"/>
      <c r="U58" s="79"/>
      <c r="V58" s="79"/>
      <c r="W58" s="79"/>
      <c r="X58" s="79"/>
      <c r="Y58" s="79"/>
      <c r="Z58" s="79"/>
      <c r="AA58" s="79"/>
      <c r="AB58" s="79"/>
      <c r="AC58" s="79"/>
      <c r="AD58" s="79"/>
      <c r="AE58" s="79"/>
    </row>
    <row r="59" spans="2:31" s="2" customFormat="1" x14ac:dyDescent="0.25">
      <c r="B59" s="3"/>
      <c r="C59" s="3"/>
      <c r="D59" s="3"/>
      <c r="E59" s="3"/>
      <c r="H59"/>
      <c r="K59" s="79"/>
      <c r="L59" s="79"/>
      <c r="M59" s="79"/>
      <c r="N59" s="79"/>
      <c r="O59" s="79"/>
      <c r="P59" s="79"/>
      <c r="Q59" s="79"/>
      <c r="R59" s="79"/>
      <c r="S59" s="79"/>
      <c r="T59" s="79"/>
      <c r="U59" s="79"/>
      <c r="V59" s="79"/>
      <c r="W59" s="79"/>
      <c r="X59" s="79"/>
      <c r="Y59" s="79"/>
      <c r="Z59" s="79"/>
      <c r="AA59" s="79"/>
      <c r="AB59" s="79"/>
      <c r="AC59" s="79"/>
      <c r="AD59" s="79"/>
      <c r="AE59" s="79"/>
    </row>
  </sheetData>
  <mergeCells count="4">
    <mergeCell ref="A4:G4"/>
    <mergeCell ref="A19:H19"/>
    <mergeCell ref="E32:I32"/>
    <mergeCell ref="E34:I34"/>
  </mergeCells>
  <conditionalFormatting sqref="F26">
    <cfRule type="cellIs" dxfId="39" priority="1" stopIfTrue="1" operator="greaterThan">
      <formula>$C$26</formula>
    </cfRule>
  </conditionalFormatting>
  <conditionalFormatting sqref="F23">
    <cfRule type="cellIs" dxfId="38" priority="4" stopIfTrue="1" operator="greaterThan">
      <formula>$C$23</formula>
    </cfRule>
  </conditionalFormatting>
  <conditionalFormatting sqref="F24">
    <cfRule type="cellIs" dxfId="37" priority="3" stopIfTrue="1" operator="greaterThan">
      <formula>$C$24</formula>
    </cfRule>
  </conditionalFormatting>
  <conditionalFormatting sqref="F25">
    <cfRule type="cellIs" dxfId="36" priority="2" stopIfTrue="1" operator="greaterThan">
      <formula>$C$25</formula>
    </cfRule>
  </conditionalFormatting>
  <pageMargins left="0.62992125984251968" right="3.937007874015748E-2" top="0.35433070866141736" bottom="0.35433070866141736" header="0.31496062992125984" footer="0.31496062992125984"/>
  <pageSetup paperSize="9" scale="6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Q59"/>
  <sheetViews>
    <sheetView workbookViewId="0">
      <selection activeCell="J25" sqref="J25"/>
    </sheetView>
  </sheetViews>
  <sheetFormatPr baseColWidth="10" defaultRowHeight="15" x14ac:dyDescent="0.25"/>
  <cols>
    <col min="1" max="1" width="89.5703125" customWidth="1"/>
    <col min="2" max="2" width="19.28515625" style="1" customWidth="1"/>
    <col min="3" max="4" width="18.5703125" style="1" customWidth="1"/>
    <col min="5" max="5" width="17.42578125" style="1" customWidth="1"/>
    <col min="6" max="6" width="19.28515625" customWidth="1"/>
    <col min="7" max="7" width="20.140625" customWidth="1"/>
    <col min="8" max="8" width="15.42578125" customWidth="1"/>
    <col min="9" max="9" width="14.5703125" customWidth="1"/>
    <col min="10" max="10" width="17.7109375" customWidth="1"/>
  </cols>
  <sheetData>
    <row r="1" spans="1:9" s="8" customFormat="1" x14ac:dyDescent="0.35">
      <c r="B1" s="10"/>
      <c r="C1" s="10"/>
      <c r="D1" s="10"/>
      <c r="E1" s="10"/>
    </row>
    <row r="2" spans="1:9" s="18" customFormat="1" x14ac:dyDescent="0.35">
      <c r="A2" s="18" t="s">
        <v>0</v>
      </c>
      <c r="E2" s="19"/>
      <c r="F2" s="19"/>
      <c r="I2" s="19"/>
    </row>
    <row r="3" spans="1:9" s="18" customFormat="1" x14ac:dyDescent="0.35">
      <c r="E3" s="19"/>
      <c r="F3" s="19"/>
      <c r="I3" s="19"/>
    </row>
    <row r="4" spans="1:9" s="18" customFormat="1" x14ac:dyDescent="0.35">
      <c r="A4" s="92" t="s">
        <v>15</v>
      </c>
      <c r="B4" s="92"/>
      <c r="C4" s="92"/>
      <c r="D4" s="92"/>
      <c r="E4" s="92"/>
      <c r="F4" s="92"/>
      <c r="G4" s="92"/>
      <c r="H4" s="20"/>
      <c r="I4" s="21"/>
    </row>
    <row r="5" spans="1:9" s="8" customFormat="1" x14ac:dyDescent="0.35">
      <c r="B5" s="10"/>
      <c r="C5" s="10"/>
      <c r="D5" s="10"/>
      <c r="E5" s="10"/>
    </row>
    <row r="6" spans="1:9" s="8" customFormat="1" x14ac:dyDescent="0.35">
      <c r="B6" s="10"/>
      <c r="C6" s="10"/>
      <c r="D6" s="10"/>
      <c r="E6" s="10"/>
    </row>
    <row r="7" spans="1:9" s="8" customFormat="1" x14ac:dyDescent="0.35">
      <c r="B7" s="10"/>
      <c r="C7" s="10"/>
      <c r="D7" s="10"/>
      <c r="E7" s="10"/>
    </row>
    <row r="8" spans="1:9" s="8" customFormat="1" x14ac:dyDescent="0.35">
      <c r="B8" s="10"/>
      <c r="C8" s="10"/>
      <c r="D8" s="10"/>
      <c r="E8" s="10"/>
    </row>
    <row r="9" spans="1:9" s="8" customFormat="1" x14ac:dyDescent="0.35">
      <c r="B9" s="10"/>
      <c r="C9" s="10"/>
      <c r="D9" s="10"/>
      <c r="E9" s="10"/>
    </row>
    <row r="10" spans="1:9" s="8" customFormat="1" x14ac:dyDescent="0.35">
      <c r="B10" s="10"/>
      <c r="C10" s="10"/>
      <c r="D10" s="10"/>
      <c r="E10" s="10"/>
    </row>
    <row r="11" spans="1:9" s="8" customFormat="1" x14ac:dyDescent="0.35">
      <c r="B11" s="10"/>
      <c r="C11" s="10"/>
      <c r="D11" s="10"/>
      <c r="E11" s="10"/>
    </row>
    <row r="12" spans="1:9" s="8" customFormat="1" x14ac:dyDescent="0.35">
      <c r="B12" s="10"/>
      <c r="C12" s="10"/>
      <c r="D12" s="10"/>
      <c r="E12" s="10"/>
    </row>
    <row r="13" spans="1:9" s="8" customFormat="1" x14ac:dyDescent="0.35">
      <c r="B13" s="10"/>
      <c r="C13" s="10"/>
      <c r="D13" s="10"/>
      <c r="E13" s="10"/>
    </row>
    <row r="14" spans="1:9" s="8" customFormat="1" x14ac:dyDescent="0.35">
      <c r="B14" s="10"/>
      <c r="C14" s="10"/>
      <c r="D14" s="10"/>
      <c r="E14" s="10"/>
    </row>
    <row r="15" spans="1:9" s="8" customFormat="1" x14ac:dyDescent="0.35">
      <c r="B15" s="10"/>
      <c r="C15" s="10"/>
      <c r="D15" s="10"/>
      <c r="E15" s="10"/>
    </row>
    <row r="16" spans="1:9" s="8" customFormat="1" x14ac:dyDescent="0.35">
      <c r="B16" s="10"/>
      <c r="C16" s="10"/>
      <c r="D16" s="10"/>
      <c r="E16" s="10"/>
    </row>
    <row r="17" spans="1:17" s="8" customFormat="1" x14ac:dyDescent="0.35">
      <c r="B17" s="10"/>
      <c r="C17" s="10"/>
      <c r="D17" s="10"/>
      <c r="E17" s="10"/>
    </row>
    <row r="18" spans="1:17" s="13" customFormat="1" x14ac:dyDescent="0.35">
      <c r="B18" s="61"/>
      <c r="C18" s="61"/>
      <c r="D18" s="10"/>
      <c r="E18" s="61"/>
      <c r="H18" s="8"/>
      <c r="I18" s="8"/>
      <c r="J18" s="8"/>
    </row>
    <row r="19" spans="1:17" s="13" customFormat="1" x14ac:dyDescent="0.35">
      <c r="A19" s="93"/>
      <c r="B19" s="93"/>
      <c r="C19" s="93"/>
      <c r="D19" s="93"/>
      <c r="E19" s="93"/>
      <c r="F19" s="93"/>
      <c r="G19" s="93"/>
      <c r="H19" s="93"/>
      <c r="I19" s="57"/>
    </row>
    <row r="20" spans="1:17" s="13" customFormat="1" x14ac:dyDescent="0.35">
      <c r="B20" s="61"/>
      <c r="C20" s="61"/>
      <c r="D20" s="61"/>
      <c r="E20" s="61"/>
    </row>
    <row r="21" spans="1:17" s="8" customFormat="1" x14ac:dyDescent="0.35">
      <c r="A21" s="25"/>
      <c r="B21" s="10"/>
      <c r="C21" s="10"/>
      <c r="D21" s="10"/>
      <c r="E21" s="10"/>
    </row>
    <row r="22" spans="1:17" s="30" customFormat="1" ht="45" x14ac:dyDescent="0.35">
      <c r="A22" s="26"/>
      <c r="B22" s="27" t="s">
        <v>2</v>
      </c>
      <c r="C22" s="28" t="s">
        <v>6</v>
      </c>
      <c r="D22" s="28" t="s">
        <v>17</v>
      </c>
      <c r="E22" s="28" t="s">
        <v>7</v>
      </c>
      <c r="F22" s="29" t="s">
        <v>3</v>
      </c>
      <c r="G22" s="29" t="s">
        <v>4</v>
      </c>
      <c r="H22" s="29" t="s">
        <v>18</v>
      </c>
      <c r="I22" s="29" t="s">
        <v>19</v>
      </c>
      <c r="J22" s="78" t="s">
        <v>20</v>
      </c>
      <c r="K22" s="8"/>
      <c r="L22" s="8"/>
      <c r="M22" s="8"/>
      <c r="N22" s="8"/>
      <c r="O22" s="8"/>
      <c r="P22" s="8"/>
      <c r="Q22" s="8"/>
    </row>
    <row r="23" spans="1:17" s="30" customFormat="1" x14ac:dyDescent="0.35">
      <c r="A23" s="31" t="s">
        <v>8</v>
      </c>
      <c r="B23" s="32">
        <v>1</v>
      </c>
      <c r="C23" s="33">
        <v>150</v>
      </c>
      <c r="D23" s="33">
        <f>(C23*21%)+C23</f>
        <v>181.5</v>
      </c>
      <c r="E23" s="33">
        <f>C23*B23</f>
        <v>150</v>
      </c>
      <c r="F23" s="34"/>
      <c r="G23" s="33">
        <f>F23*B23</f>
        <v>0</v>
      </c>
      <c r="H23" s="77">
        <v>0.21</v>
      </c>
      <c r="I23" s="80">
        <f>(G23*21%)</f>
        <v>0</v>
      </c>
      <c r="J23" s="67">
        <f>I23+G23</f>
        <v>0</v>
      </c>
      <c r="K23" s="8"/>
      <c r="L23" s="8"/>
      <c r="M23" s="8"/>
      <c r="N23" s="8"/>
      <c r="O23" s="8"/>
      <c r="P23" s="8"/>
      <c r="Q23" s="8"/>
    </row>
    <row r="24" spans="1:17" s="30" customFormat="1" x14ac:dyDescent="0.35">
      <c r="A24" s="31" t="s">
        <v>9</v>
      </c>
      <c r="B24" s="35">
        <v>2</v>
      </c>
      <c r="C24" s="33">
        <v>300</v>
      </c>
      <c r="D24" s="33">
        <f>(C24*21%)+C24</f>
        <v>363</v>
      </c>
      <c r="E24" s="33">
        <f>C24*B24</f>
        <v>600</v>
      </c>
      <c r="F24" s="36"/>
      <c r="G24" s="33">
        <f>F24*B24</f>
        <v>0</v>
      </c>
      <c r="H24" s="77">
        <v>0.21</v>
      </c>
      <c r="I24" s="80">
        <f t="shared" ref="I24:I26" si="0">G24*21%</f>
        <v>0</v>
      </c>
      <c r="J24" s="67">
        <f t="shared" ref="J24:J26" si="1">I24+G24</f>
        <v>0</v>
      </c>
      <c r="K24" s="8"/>
      <c r="L24" s="8"/>
      <c r="M24" s="8"/>
      <c r="N24" s="8"/>
      <c r="O24" s="8"/>
      <c r="P24" s="8"/>
      <c r="Q24" s="8"/>
    </row>
    <row r="25" spans="1:17" s="30" customFormat="1" x14ac:dyDescent="0.35">
      <c r="A25" s="31" t="s">
        <v>10</v>
      </c>
      <c r="B25" s="35">
        <v>6</v>
      </c>
      <c r="C25" s="33">
        <v>700</v>
      </c>
      <c r="D25" s="33">
        <f>(C25*21%)+C25</f>
        <v>847</v>
      </c>
      <c r="E25" s="33">
        <f>C25*B25</f>
        <v>4200</v>
      </c>
      <c r="F25" s="36"/>
      <c r="G25" s="33">
        <f>F25*B25</f>
        <v>0</v>
      </c>
      <c r="H25" s="77">
        <v>0.21</v>
      </c>
      <c r="I25" s="80">
        <f t="shared" si="0"/>
        <v>0</v>
      </c>
      <c r="J25" s="67">
        <f t="shared" si="1"/>
        <v>0</v>
      </c>
      <c r="K25" s="8"/>
      <c r="L25" s="8"/>
      <c r="M25" s="8"/>
      <c r="N25" s="8"/>
      <c r="O25" s="8"/>
      <c r="P25" s="8"/>
      <c r="Q25" s="8"/>
    </row>
    <row r="26" spans="1:17" s="30" customFormat="1" x14ac:dyDescent="0.35">
      <c r="A26" s="37" t="s">
        <v>5</v>
      </c>
      <c r="B26" s="35">
        <v>1</v>
      </c>
      <c r="C26" s="33">
        <v>125</v>
      </c>
      <c r="D26" s="33">
        <f>(C26*21%)+C26</f>
        <v>151.25</v>
      </c>
      <c r="E26" s="33">
        <f>C26*B26</f>
        <v>125</v>
      </c>
      <c r="F26" s="36"/>
      <c r="G26" s="33">
        <f>F26*B26</f>
        <v>0</v>
      </c>
      <c r="H26" s="77">
        <v>0.21</v>
      </c>
      <c r="I26" s="80">
        <f t="shared" si="0"/>
        <v>0</v>
      </c>
      <c r="J26" s="67">
        <f t="shared" si="1"/>
        <v>0</v>
      </c>
      <c r="K26" s="8"/>
      <c r="L26" s="8"/>
      <c r="M26" s="8"/>
      <c r="N26" s="8"/>
      <c r="O26" s="8"/>
      <c r="P26" s="8"/>
      <c r="Q26" s="8"/>
    </row>
    <row r="27" spans="1:17" s="30" customFormat="1" ht="17.25" customHeight="1" thickBot="1" x14ac:dyDescent="0.4">
      <c r="A27" s="38" t="s">
        <v>11</v>
      </c>
      <c r="B27" s="38"/>
      <c r="C27" s="38"/>
      <c r="D27" s="38"/>
      <c r="E27" s="39">
        <v>400</v>
      </c>
      <c r="F27" s="11"/>
      <c r="G27" s="39">
        <v>400</v>
      </c>
      <c r="H27" s="8"/>
      <c r="I27" s="8"/>
      <c r="J27" s="82">
        <v>500</v>
      </c>
      <c r="K27" s="8"/>
      <c r="L27" s="8"/>
      <c r="M27" s="8"/>
      <c r="N27" s="8"/>
      <c r="O27" s="8"/>
      <c r="P27" s="8"/>
      <c r="Q27" s="8"/>
    </row>
    <row r="28" spans="1:17" s="8" customFormat="1" ht="16.5" thickTop="1" thickBot="1" x14ac:dyDescent="0.4">
      <c r="A28" s="40" t="s">
        <v>14</v>
      </c>
      <c r="C28" s="41"/>
      <c r="D28" s="41"/>
      <c r="E28" s="40">
        <f>SUM(E23:E27)</f>
        <v>5475</v>
      </c>
      <c r="G28" s="40">
        <f>SUM(G23:G27)</f>
        <v>400</v>
      </c>
      <c r="H28" s="13"/>
      <c r="I28" s="13"/>
      <c r="J28" s="81">
        <f>SUM(J23:J27)</f>
        <v>500</v>
      </c>
    </row>
    <row r="29" spans="1:17" s="8" customFormat="1" ht="15.75" thickTop="1" x14ac:dyDescent="0.35">
      <c r="B29" s="10"/>
      <c r="C29" s="10"/>
      <c r="D29" s="10"/>
      <c r="E29" s="42"/>
      <c r="H29" s="9"/>
    </row>
    <row r="30" spans="1:17" s="30" customFormat="1" x14ac:dyDescent="0.35">
      <c r="B30" s="8"/>
      <c r="C30" s="8"/>
      <c r="D30" s="8"/>
      <c r="E30" s="14"/>
      <c r="F30" s="9"/>
      <c r="G30" s="8"/>
      <c r="H30" s="12"/>
      <c r="I30" s="8"/>
    </row>
    <row r="31" spans="1:17" s="8" customFormat="1" ht="16.5" x14ac:dyDescent="0.35">
      <c r="A31" s="8" t="s">
        <v>12</v>
      </c>
      <c r="E31" s="10"/>
      <c r="F31" s="10"/>
      <c r="G31" s="11"/>
      <c r="H31" s="74"/>
      <c r="J31" s="2"/>
    </row>
    <row r="32" spans="1:17" s="8" customFormat="1" ht="16.5" x14ac:dyDescent="0.35">
      <c r="E32" s="95"/>
      <c r="F32" s="96"/>
      <c r="G32" s="96"/>
      <c r="H32" s="96"/>
      <c r="I32" s="96"/>
      <c r="J32" s="2"/>
    </row>
    <row r="33" spans="1:10" s="8" customFormat="1" ht="14.25" customHeight="1" x14ac:dyDescent="0.35">
      <c r="A33" s="8" t="s">
        <v>1</v>
      </c>
      <c r="E33" s="10"/>
      <c r="F33" s="10"/>
      <c r="H33" s="76"/>
      <c r="J33" s="2"/>
    </row>
    <row r="34" spans="1:10" s="8" customFormat="1" ht="14.25" customHeight="1" x14ac:dyDescent="0.35">
      <c r="A34" s="8" t="s">
        <v>13</v>
      </c>
      <c r="E34" s="97"/>
      <c r="F34" s="98"/>
      <c r="G34" s="98"/>
      <c r="H34" s="98"/>
      <c r="I34" s="98"/>
      <c r="J34" s="2"/>
    </row>
    <row r="35" spans="1:10" s="2" customFormat="1" x14ac:dyDescent="0.25">
      <c r="B35" s="3"/>
      <c r="C35" s="3"/>
      <c r="D35" s="3"/>
      <c r="E35" s="3"/>
    </row>
    <row r="36" spans="1:10" s="2" customFormat="1" x14ac:dyDescent="0.25">
      <c r="B36" s="3"/>
      <c r="C36" s="3"/>
      <c r="D36" s="3"/>
      <c r="E36" s="3"/>
    </row>
    <row r="37" spans="1:10" s="2" customFormat="1" x14ac:dyDescent="0.25">
      <c r="B37" s="3"/>
      <c r="C37" s="3"/>
      <c r="D37" s="3"/>
      <c r="E37" s="3"/>
    </row>
    <row r="38" spans="1:10" s="2" customFormat="1" x14ac:dyDescent="0.25">
      <c r="B38" s="3"/>
      <c r="C38" s="3"/>
      <c r="D38" s="3"/>
      <c r="E38" s="3"/>
    </row>
    <row r="39" spans="1:10" s="2" customFormat="1" x14ac:dyDescent="0.25">
      <c r="B39" s="3"/>
      <c r="C39" s="3"/>
      <c r="D39" s="3"/>
      <c r="E39" s="3"/>
    </row>
    <row r="40" spans="1:10" s="2" customFormat="1" x14ac:dyDescent="0.25">
      <c r="B40" s="3"/>
      <c r="C40" s="3"/>
      <c r="D40" s="3"/>
      <c r="E40" s="3"/>
    </row>
    <row r="41" spans="1:10" s="2" customFormat="1" x14ac:dyDescent="0.25">
      <c r="B41" s="3"/>
      <c r="C41" s="3"/>
      <c r="D41" s="3"/>
      <c r="E41" s="3"/>
    </row>
    <row r="42" spans="1:10" s="2" customFormat="1" x14ac:dyDescent="0.25">
      <c r="B42" s="3"/>
      <c r="C42" s="3"/>
      <c r="D42" s="3"/>
      <c r="E42" s="3"/>
    </row>
    <row r="43" spans="1:10" s="2" customFormat="1" x14ac:dyDescent="0.25">
      <c r="B43" s="3"/>
      <c r="C43" s="3"/>
      <c r="D43" s="3"/>
      <c r="E43" s="3"/>
    </row>
    <row r="44" spans="1:10" s="2" customFormat="1" x14ac:dyDescent="0.25">
      <c r="B44" s="3"/>
      <c r="C44" s="3"/>
      <c r="D44" s="3"/>
      <c r="E44" s="3"/>
    </row>
    <row r="45" spans="1:10" s="2" customFormat="1" x14ac:dyDescent="0.25">
      <c r="B45" s="3"/>
      <c r="C45" s="3"/>
      <c r="D45" s="3"/>
      <c r="E45" s="3"/>
    </row>
    <row r="46" spans="1:10" s="2" customFormat="1" x14ac:dyDescent="0.25">
      <c r="B46" s="3"/>
      <c r="C46" s="3"/>
      <c r="D46" s="3"/>
      <c r="E46" s="3"/>
    </row>
    <row r="47" spans="1:10" s="2" customFormat="1" x14ac:dyDescent="0.25">
      <c r="B47" s="3"/>
      <c r="C47" s="3"/>
      <c r="D47" s="3"/>
      <c r="E47" s="3"/>
    </row>
    <row r="48" spans="1:10" s="2" customFormat="1" x14ac:dyDescent="0.25">
      <c r="B48" s="3"/>
      <c r="C48" s="3"/>
      <c r="D48" s="3"/>
      <c r="E48" s="3"/>
    </row>
    <row r="49" spans="2:8" s="2" customFormat="1" x14ac:dyDescent="0.25">
      <c r="B49" s="3"/>
      <c r="C49" s="3"/>
      <c r="D49" s="3"/>
      <c r="E49" s="3"/>
    </row>
    <row r="50" spans="2:8" s="2" customFormat="1" x14ac:dyDescent="0.25">
      <c r="B50" s="3"/>
      <c r="C50" s="3"/>
      <c r="D50" s="3"/>
      <c r="E50" s="3"/>
    </row>
    <row r="51" spans="2:8" s="2" customFormat="1" x14ac:dyDescent="0.25">
      <c r="B51" s="3"/>
      <c r="C51" s="3"/>
      <c r="D51" s="3"/>
      <c r="E51" s="3"/>
    </row>
    <row r="52" spans="2:8" s="2" customFormat="1" x14ac:dyDescent="0.25">
      <c r="B52" s="3"/>
      <c r="C52" s="3"/>
      <c r="D52" s="3"/>
      <c r="E52" s="3"/>
    </row>
    <row r="53" spans="2:8" s="2" customFormat="1" x14ac:dyDescent="0.25">
      <c r="B53" s="3"/>
      <c r="C53" s="3"/>
      <c r="D53" s="3"/>
      <c r="E53" s="3"/>
    </row>
    <row r="54" spans="2:8" s="2" customFormat="1" x14ac:dyDescent="0.25">
      <c r="B54" s="3"/>
      <c r="C54" s="3"/>
      <c r="D54" s="3"/>
      <c r="E54" s="3"/>
    </row>
    <row r="55" spans="2:8" s="2" customFormat="1" x14ac:dyDescent="0.25">
      <c r="B55" s="3"/>
      <c r="C55" s="3"/>
      <c r="D55" s="3"/>
      <c r="E55" s="3"/>
    </row>
    <row r="56" spans="2:8" s="2" customFormat="1" x14ac:dyDescent="0.25">
      <c r="B56" s="3"/>
      <c r="C56" s="3"/>
      <c r="D56" s="3"/>
      <c r="E56" s="3"/>
    </row>
    <row r="57" spans="2:8" s="2" customFormat="1" x14ac:dyDescent="0.25">
      <c r="B57" s="3"/>
      <c r="C57" s="3"/>
      <c r="D57" s="3"/>
      <c r="E57" s="3"/>
    </row>
    <row r="58" spans="2:8" s="2" customFormat="1" x14ac:dyDescent="0.25">
      <c r="B58" s="3"/>
      <c r="C58" s="3"/>
      <c r="D58" s="3"/>
      <c r="E58" s="3"/>
    </row>
    <row r="59" spans="2:8" s="2" customFormat="1" x14ac:dyDescent="0.25">
      <c r="B59" s="3"/>
      <c r="C59" s="3"/>
      <c r="D59" s="3"/>
      <c r="E59" s="3"/>
      <c r="H59"/>
    </row>
  </sheetData>
  <mergeCells count="4">
    <mergeCell ref="A4:G4"/>
    <mergeCell ref="A19:H19"/>
    <mergeCell ref="E32:I32"/>
    <mergeCell ref="E34:I34"/>
  </mergeCells>
  <conditionalFormatting sqref="F23">
    <cfRule type="cellIs" dxfId="35" priority="4" stopIfTrue="1" operator="greaterThan">
      <formula>$C$23</formula>
    </cfRule>
  </conditionalFormatting>
  <conditionalFormatting sqref="F24">
    <cfRule type="cellIs" dxfId="34" priority="3" stopIfTrue="1" operator="greaterThan">
      <formula>$C$24</formula>
    </cfRule>
  </conditionalFormatting>
  <conditionalFormatting sqref="F25">
    <cfRule type="cellIs" dxfId="33" priority="2" stopIfTrue="1" operator="greaterThan">
      <formula>$C$25</formula>
    </cfRule>
  </conditionalFormatting>
  <conditionalFormatting sqref="F26">
    <cfRule type="cellIs" dxfId="32" priority="1" stopIfTrue="1" operator="greaterThan">
      <formula>$C$26</formula>
    </cfRule>
  </conditionalFormatting>
  <pageMargins left="0.62992125984251968" right="3.937007874015748E-2" top="0.35433070866141736" bottom="0.35433070866141736" header="0.31496062992125984" footer="0.31496062992125984"/>
  <pageSetup paperSize="9" scale="6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Q59"/>
  <sheetViews>
    <sheetView topLeftCell="A5" workbookViewId="0">
      <selection activeCell="F28" sqref="F28"/>
    </sheetView>
  </sheetViews>
  <sheetFormatPr baseColWidth="10" defaultRowHeight="15" x14ac:dyDescent="0.25"/>
  <cols>
    <col min="1" max="1" width="89.5703125" customWidth="1"/>
    <col min="2" max="2" width="19.28515625" style="1" customWidth="1"/>
    <col min="3" max="4" width="18.5703125" style="1" customWidth="1"/>
    <col min="5" max="5" width="17.42578125" style="1" customWidth="1"/>
    <col min="6" max="6" width="19.28515625" customWidth="1"/>
    <col min="7" max="7" width="22.85546875" customWidth="1"/>
    <col min="8" max="8" width="15.42578125" customWidth="1"/>
    <col min="9" max="9" width="14.5703125" customWidth="1"/>
    <col min="10" max="10" width="17.7109375" customWidth="1"/>
  </cols>
  <sheetData>
    <row r="1" spans="1:9" s="8" customFormat="1" x14ac:dyDescent="0.35">
      <c r="B1" s="10"/>
      <c r="C1" s="10"/>
      <c r="D1" s="10"/>
      <c r="E1" s="10"/>
    </row>
    <row r="2" spans="1:9" s="18" customFormat="1" x14ac:dyDescent="0.35">
      <c r="A2" s="18" t="s">
        <v>0</v>
      </c>
      <c r="E2" s="19"/>
      <c r="F2" s="19"/>
      <c r="I2" s="19"/>
    </row>
    <row r="3" spans="1:9" s="18" customFormat="1" x14ac:dyDescent="0.35">
      <c r="E3" s="19"/>
      <c r="F3" s="19"/>
      <c r="I3" s="19"/>
    </row>
    <row r="4" spans="1:9" s="18" customFormat="1" x14ac:dyDescent="0.35">
      <c r="A4" s="92" t="s">
        <v>15</v>
      </c>
      <c r="B4" s="92"/>
      <c r="C4" s="92"/>
      <c r="D4" s="92"/>
      <c r="E4" s="92"/>
      <c r="F4" s="92"/>
      <c r="G4" s="92"/>
      <c r="H4" s="20"/>
      <c r="I4" s="21"/>
    </row>
    <row r="5" spans="1:9" s="8" customFormat="1" x14ac:dyDescent="0.35">
      <c r="B5" s="10"/>
      <c r="C5" s="10"/>
      <c r="D5" s="10"/>
      <c r="E5" s="10"/>
    </row>
    <row r="6" spans="1:9" s="8" customFormat="1" x14ac:dyDescent="0.35">
      <c r="B6" s="10"/>
      <c r="C6" s="10"/>
      <c r="D6" s="10"/>
      <c r="E6" s="10"/>
    </row>
    <row r="7" spans="1:9" s="8" customFormat="1" x14ac:dyDescent="0.35">
      <c r="B7" s="10"/>
      <c r="C7" s="10"/>
      <c r="D7" s="10"/>
      <c r="E7" s="10"/>
    </row>
    <row r="8" spans="1:9" s="8" customFormat="1" x14ac:dyDescent="0.35">
      <c r="B8" s="10"/>
      <c r="C8" s="10"/>
      <c r="D8" s="10"/>
      <c r="E8" s="10"/>
    </row>
    <row r="9" spans="1:9" s="8" customFormat="1" x14ac:dyDescent="0.35">
      <c r="B9" s="10"/>
      <c r="C9" s="10"/>
      <c r="D9" s="10"/>
      <c r="E9" s="10"/>
    </row>
    <row r="10" spans="1:9" s="8" customFormat="1" x14ac:dyDescent="0.35">
      <c r="B10" s="10"/>
      <c r="C10" s="10"/>
      <c r="D10" s="10"/>
      <c r="E10" s="10"/>
    </row>
    <row r="11" spans="1:9" s="8" customFormat="1" x14ac:dyDescent="0.35">
      <c r="B11" s="10"/>
      <c r="C11" s="10"/>
      <c r="D11" s="10"/>
      <c r="E11" s="10"/>
    </row>
    <row r="12" spans="1:9" s="8" customFormat="1" x14ac:dyDescent="0.35">
      <c r="B12" s="10"/>
      <c r="C12" s="10"/>
      <c r="D12" s="10"/>
      <c r="E12" s="10"/>
    </row>
    <row r="13" spans="1:9" s="8" customFormat="1" x14ac:dyDescent="0.35">
      <c r="B13" s="10"/>
      <c r="C13" s="10"/>
      <c r="D13" s="10"/>
      <c r="E13" s="10"/>
    </row>
    <row r="14" spans="1:9" s="8" customFormat="1" x14ac:dyDescent="0.35">
      <c r="B14" s="10"/>
      <c r="C14" s="10"/>
      <c r="D14" s="10"/>
      <c r="E14" s="10"/>
    </row>
    <row r="15" spans="1:9" s="8" customFormat="1" x14ac:dyDescent="0.35">
      <c r="B15" s="10"/>
      <c r="C15" s="10"/>
      <c r="D15" s="10"/>
      <c r="E15" s="10"/>
    </row>
    <row r="16" spans="1:9" s="8" customFormat="1" x14ac:dyDescent="0.35">
      <c r="B16" s="10"/>
      <c r="C16" s="10"/>
      <c r="D16" s="10"/>
      <c r="E16" s="10"/>
    </row>
    <row r="17" spans="1:17" s="8" customFormat="1" x14ac:dyDescent="0.35">
      <c r="B17" s="10"/>
      <c r="C17" s="10"/>
      <c r="D17" s="10"/>
      <c r="E17" s="10"/>
    </row>
    <row r="18" spans="1:17" s="8" customFormat="1" x14ac:dyDescent="0.35">
      <c r="B18" s="10"/>
      <c r="C18" s="10"/>
      <c r="D18" s="10"/>
      <c r="E18" s="10"/>
      <c r="F18" s="13"/>
    </row>
    <row r="19" spans="1:17" s="8" customFormat="1" x14ac:dyDescent="0.35">
      <c r="A19" s="93"/>
      <c r="B19" s="93"/>
      <c r="C19" s="93"/>
      <c r="D19" s="93"/>
      <c r="E19" s="93"/>
      <c r="F19" s="93"/>
      <c r="G19" s="93"/>
      <c r="H19" s="93"/>
      <c r="I19" s="57"/>
      <c r="J19" s="13"/>
    </row>
    <row r="20" spans="1:17" s="8" customFormat="1" x14ac:dyDescent="0.35">
      <c r="B20" s="10"/>
      <c r="C20" s="10"/>
      <c r="D20" s="61"/>
      <c r="E20" s="10"/>
      <c r="F20" s="13"/>
      <c r="H20" s="13"/>
      <c r="I20" s="13"/>
      <c r="J20" s="13"/>
    </row>
    <row r="21" spans="1:17" s="8" customFormat="1" x14ac:dyDescent="0.35">
      <c r="A21" s="25"/>
      <c r="B21" s="10"/>
      <c r="C21" s="10"/>
      <c r="D21" s="10"/>
      <c r="E21" s="10"/>
    </row>
    <row r="22" spans="1:17" s="30" customFormat="1" ht="45" x14ac:dyDescent="0.35">
      <c r="A22" s="26"/>
      <c r="B22" s="27" t="s">
        <v>2</v>
      </c>
      <c r="C22" s="28" t="s">
        <v>6</v>
      </c>
      <c r="D22" s="28" t="s">
        <v>17</v>
      </c>
      <c r="E22" s="28" t="s">
        <v>7</v>
      </c>
      <c r="F22" s="29" t="s">
        <v>3</v>
      </c>
      <c r="G22" s="29" t="s">
        <v>4</v>
      </c>
      <c r="H22" s="29" t="s">
        <v>18</v>
      </c>
      <c r="I22" s="29" t="s">
        <v>19</v>
      </c>
      <c r="J22" s="78" t="s">
        <v>20</v>
      </c>
      <c r="K22" s="8"/>
      <c r="L22" s="8"/>
      <c r="M22" s="8"/>
      <c r="N22" s="8"/>
      <c r="O22" s="8"/>
      <c r="P22" s="8"/>
      <c r="Q22" s="8"/>
    </row>
    <row r="23" spans="1:17" s="30" customFormat="1" x14ac:dyDescent="0.35">
      <c r="A23" s="31" t="s">
        <v>8</v>
      </c>
      <c r="B23" s="32">
        <v>1</v>
      </c>
      <c r="C23" s="33">
        <v>150</v>
      </c>
      <c r="D23" s="33">
        <f>(C23*21%)+C23</f>
        <v>181.5</v>
      </c>
      <c r="E23" s="33">
        <f>C23*B23</f>
        <v>150</v>
      </c>
      <c r="F23" s="34"/>
      <c r="G23" s="33">
        <f>F23*B23</f>
        <v>0</v>
      </c>
      <c r="H23" s="77">
        <v>0.21</v>
      </c>
      <c r="I23" s="80">
        <f>(G23*21%)</f>
        <v>0</v>
      </c>
      <c r="J23" s="67">
        <f>I23+G23</f>
        <v>0</v>
      </c>
      <c r="K23" s="8"/>
      <c r="L23" s="8"/>
      <c r="M23" s="8"/>
      <c r="N23" s="8"/>
      <c r="O23" s="8"/>
      <c r="P23" s="8"/>
      <c r="Q23" s="8"/>
    </row>
    <row r="24" spans="1:17" s="30" customFormat="1" x14ac:dyDescent="0.35">
      <c r="A24" s="31" t="s">
        <v>9</v>
      </c>
      <c r="B24" s="35">
        <v>2</v>
      </c>
      <c r="C24" s="33">
        <v>300</v>
      </c>
      <c r="D24" s="33">
        <f>(C24*21%)+C24</f>
        <v>363</v>
      </c>
      <c r="E24" s="33">
        <f>C24*B24</f>
        <v>600</v>
      </c>
      <c r="F24" s="36"/>
      <c r="G24" s="33">
        <f>F24*B24</f>
        <v>0</v>
      </c>
      <c r="H24" s="77">
        <v>0.21</v>
      </c>
      <c r="I24" s="80">
        <f t="shared" ref="I24:I26" si="0">G24*21%</f>
        <v>0</v>
      </c>
      <c r="J24" s="67">
        <f t="shared" ref="J24:J26" si="1">I24+G24</f>
        <v>0</v>
      </c>
      <c r="K24" s="8"/>
      <c r="L24" s="8"/>
      <c r="M24" s="8"/>
      <c r="N24" s="8"/>
      <c r="O24" s="8"/>
      <c r="P24" s="8"/>
      <c r="Q24" s="8"/>
    </row>
    <row r="25" spans="1:17" s="30" customFormat="1" x14ac:dyDescent="0.35">
      <c r="A25" s="31" t="s">
        <v>10</v>
      </c>
      <c r="B25" s="35">
        <v>6</v>
      </c>
      <c r="C25" s="33">
        <v>700</v>
      </c>
      <c r="D25" s="33">
        <f>(C25*21%)+C25</f>
        <v>847</v>
      </c>
      <c r="E25" s="33">
        <f>C25*B25</f>
        <v>4200</v>
      </c>
      <c r="F25" s="36"/>
      <c r="G25" s="33">
        <f>F25*B25</f>
        <v>0</v>
      </c>
      <c r="H25" s="77">
        <v>0.21</v>
      </c>
      <c r="I25" s="80">
        <f t="shared" si="0"/>
        <v>0</v>
      </c>
      <c r="J25" s="67">
        <f t="shared" si="1"/>
        <v>0</v>
      </c>
      <c r="K25" s="8"/>
      <c r="L25" s="8"/>
      <c r="M25" s="8"/>
      <c r="N25" s="8"/>
      <c r="O25" s="8"/>
      <c r="P25" s="8"/>
      <c r="Q25" s="8"/>
    </row>
    <row r="26" spans="1:17" s="30" customFormat="1" x14ac:dyDescent="0.35">
      <c r="A26" s="37" t="s">
        <v>5</v>
      </c>
      <c r="B26" s="35">
        <v>1</v>
      </c>
      <c r="C26" s="33">
        <v>125</v>
      </c>
      <c r="D26" s="33">
        <f>(C26*21%)+C26</f>
        <v>151.25</v>
      </c>
      <c r="E26" s="33">
        <f>C26*B26</f>
        <v>125</v>
      </c>
      <c r="F26" s="36"/>
      <c r="G26" s="33">
        <f>F26*B26</f>
        <v>0</v>
      </c>
      <c r="H26" s="77">
        <v>0.21</v>
      </c>
      <c r="I26" s="80">
        <f t="shared" si="0"/>
        <v>0</v>
      </c>
      <c r="J26" s="67">
        <f t="shared" si="1"/>
        <v>0</v>
      </c>
      <c r="K26" s="8"/>
      <c r="L26" s="8"/>
      <c r="M26" s="8"/>
      <c r="N26" s="8"/>
      <c r="O26" s="8"/>
      <c r="P26" s="8"/>
      <c r="Q26" s="8"/>
    </row>
    <row r="27" spans="1:17" s="30" customFormat="1" ht="17.25" customHeight="1" thickBot="1" x14ac:dyDescent="0.4">
      <c r="A27" s="38" t="s">
        <v>11</v>
      </c>
      <c r="B27" s="38"/>
      <c r="C27" s="38"/>
      <c r="D27" s="38"/>
      <c r="E27" s="39">
        <v>350</v>
      </c>
      <c r="F27" s="11"/>
      <c r="G27" s="39">
        <v>350</v>
      </c>
      <c r="H27" s="8"/>
      <c r="I27" s="8"/>
      <c r="J27" s="82">
        <v>500</v>
      </c>
      <c r="K27" s="8"/>
      <c r="L27" s="8"/>
      <c r="M27" s="8"/>
      <c r="N27" s="8"/>
      <c r="O27" s="8"/>
      <c r="P27" s="8"/>
      <c r="Q27" s="8"/>
    </row>
    <row r="28" spans="1:17" s="8" customFormat="1" ht="16.5" thickTop="1" thickBot="1" x14ac:dyDescent="0.4">
      <c r="A28" s="40" t="s">
        <v>14</v>
      </c>
      <c r="C28" s="41"/>
      <c r="D28" s="41"/>
      <c r="E28" s="40">
        <f>SUM(E23:E27)</f>
        <v>5425</v>
      </c>
      <c r="G28" s="40">
        <f>SUM(G23:G27)</f>
        <v>350</v>
      </c>
      <c r="H28" s="13"/>
      <c r="I28" s="13"/>
      <c r="J28" s="81">
        <f>SUM(J23:J27)</f>
        <v>500</v>
      </c>
    </row>
    <row r="29" spans="1:17" s="8" customFormat="1" ht="15.75" thickTop="1" x14ac:dyDescent="0.35">
      <c r="B29" s="10"/>
      <c r="C29" s="10"/>
      <c r="D29" s="10"/>
      <c r="E29" s="42"/>
      <c r="H29" s="9"/>
    </row>
    <row r="30" spans="1:17" s="30" customFormat="1" x14ac:dyDescent="0.35">
      <c r="B30" s="8"/>
      <c r="C30" s="8"/>
      <c r="D30" s="8"/>
      <c r="E30" s="14"/>
      <c r="F30" s="9"/>
      <c r="G30" s="8"/>
      <c r="H30" s="12"/>
      <c r="I30" s="8"/>
    </row>
    <row r="31" spans="1:17" s="8" customFormat="1" ht="16.5" x14ac:dyDescent="0.35">
      <c r="A31" s="8" t="s">
        <v>12</v>
      </c>
      <c r="E31" s="10"/>
      <c r="F31" s="10"/>
      <c r="G31" s="11"/>
      <c r="H31" s="74"/>
      <c r="J31" s="2"/>
    </row>
    <row r="32" spans="1:17" s="8" customFormat="1" ht="16.5" x14ac:dyDescent="0.35">
      <c r="E32" s="95"/>
      <c r="F32" s="96"/>
      <c r="G32" s="96"/>
      <c r="H32" s="96"/>
      <c r="I32" s="96"/>
      <c r="J32" s="2"/>
    </row>
    <row r="33" spans="1:10" s="8" customFormat="1" ht="14.25" customHeight="1" x14ac:dyDescent="0.35">
      <c r="A33" s="8" t="s">
        <v>1</v>
      </c>
      <c r="E33" s="10"/>
      <c r="F33" s="10"/>
      <c r="H33" s="76"/>
      <c r="J33" s="2"/>
    </row>
    <row r="34" spans="1:10" s="8" customFormat="1" ht="14.25" customHeight="1" x14ac:dyDescent="0.35">
      <c r="A34" s="8" t="s">
        <v>13</v>
      </c>
      <c r="E34" s="97"/>
      <c r="F34" s="98"/>
      <c r="G34" s="98"/>
      <c r="H34" s="98"/>
      <c r="I34" s="98"/>
      <c r="J34" s="2"/>
    </row>
    <row r="35" spans="1:10" s="8" customFormat="1" ht="16.5" x14ac:dyDescent="0.35">
      <c r="B35" s="10"/>
      <c r="C35" s="10"/>
      <c r="D35" s="3"/>
      <c r="E35" s="10"/>
      <c r="F35" s="2"/>
      <c r="H35" s="2"/>
      <c r="I35" s="2"/>
      <c r="J35" s="2"/>
    </row>
    <row r="36" spans="1:10" s="2" customFormat="1" x14ac:dyDescent="0.25">
      <c r="B36" s="3"/>
      <c r="C36" s="3"/>
      <c r="D36" s="3"/>
      <c r="E36" s="3"/>
    </row>
    <row r="37" spans="1:10" s="2" customFormat="1" x14ac:dyDescent="0.25">
      <c r="B37" s="3"/>
      <c r="C37" s="3"/>
      <c r="D37" s="3"/>
      <c r="E37" s="3"/>
    </row>
    <row r="38" spans="1:10" s="2" customFormat="1" x14ac:dyDescent="0.25">
      <c r="B38" s="3"/>
      <c r="C38" s="3"/>
      <c r="D38" s="3"/>
      <c r="E38" s="3"/>
    </row>
    <row r="39" spans="1:10" s="2" customFormat="1" x14ac:dyDescent="0.25">
      <c r="B39" s="3"/>
      <c r="C39" s="3"/>
      <c r="D39" s="3"/>
      <c r="E39" s="3"/>
    </row>
    <row r="40" spans="1:10" s="2" customFormat="1" x14ac:dyDescent="0.25">
      <c r="B40" s="3"/>
      <c r="C40" s="3"/>
      <c r="D40" s="3"/>
      <c r="E40" s="3"/>
    </row>
    <row r="41" spans="1:10" s="2" customFormat="1" x14ac:dyDescent="0.25">
      <c r="B41" s="3"/>
      <c r="C41" s="3"/>
      <c r="D41" s="3"/>
      <c r="E41" s="3"/>
    </row>
    <row r="42" spans="1:10" s="2" customFormat="1" x14ac:dyDescent="0.25">
      <c r="B42" s="3"/>
      <c r="C42" s="3"/>
      <c r="D42" s="3"/>
      <c r="E42" s="3"/>
    </row>
    <row r="43" spans="1:10" s="2" customFormat="1" x14ac:dyDescent="0.25">
      <c r="B43" s="3"/>
      <c r="C43" s="3"/>
      <c r="D43" s="3"/>
      <c r="E43" s="3"/>
    </row>
    <row r="44" spans="1:10" s="2" customFormat="1" x14ac:dyDescent="0.25">
      <c r="B44" s="3"/>
      <c r="C44" s="3"/>
      <c r="D44" s="3"/>
      <c r="E44" s="3"/>
    </row>
    <row r="45" spans="1:10" s="2" customFormat="1" x14ac:dyDescent="0.25">
      <c r="B45" s="3"/>
      <c r="C45" s="3"/>
      <c r="D45" s="3"/>
      <c r="E45" s="3"/>
    </row>
    <row r="46" spans="1:10" s="2" customFormat="1" x14ac:dyDescent="0.25">
      <c r="B46" s="3"/>
      <c r="C46" s="3"/>
      <c r="D46" s="3"/>
      <c r="E46" s="3"/>
    </row>
    <row r="47" spans="1:10" s="2" customFormat="1" x14ac:dyDescent="0.25">
      <c r="B47" s="3"/>
      <c r="C47" s="3"/>
      <c r="D47" s="3"/>
      <c r="E47" s="3"/>
    </row>
    <row r="48" spans="1:10" s="2" customFormat="1" x14ac:dyDescent="0.25">
      <c r="B48" s="3"/>
      <c r="C48" s="3"/>
      <c r="D48" s="3"/>
      <c r="E48" s="3"/>
    </row>
    <row r="49" spans="2:8" s="2" customFormat="1" x14ac:dyDescent="0.25">
      <c r="B49" s="3"/>
      <c r="C49" s="3"/>
      <c r="D49" s="3"/>
      <c r="E49" s="3"/>
    </row>
    <row r="50" spans="2:8" s="2" customFormat="1" x14ac:dyDescent="0.25">
      <c r="B50" s="3"/>
      <c r="C50" s="3"/>
      <c r="D50" s="3"/>
      <c r="E50" s="3"/>
    </row>
    <row r="51" spans="2:8" s="2" customFormat="1" x14ac:dyDescent="0.25">
      <c r="B51" s="3"/>
      <c r="C51" s="3"/>
      <c r="D51" s="3"/>
      <c r="E51" s="3"/>
    </row>
    <row r="52" spans="2:8" s="2" customFormat="1" x14ac:dyDescent="0.25">
      <c r="B52" s="3"/>
      <c r="C52" s="3"/>
      <c r="D52" s="3"/>
      <c r="E52" s="3"/>
    </row>
    <row r="53" spans="2:8" s="2" customFormat="1" x14ac:dyDescent="0.25">
      <c r="B53" s="3"/>
      <c r="C53" s="3"/>
      <c r="D53" s="3"/>
      <c r="E53" s="3"/>
    </row>
    <row r="54" spans="2:8" s="2" customFormat="1" x14ac:dyDescent="0.25">
      <c r="B54" s="3"/>
      <c r="C54" s="3"/>
      <c r="D54" s="3"/>
      <c r="E54" s="3"/>
    </row>
    <row r="55" spans="2:8" s="2" customFormat="1" x14ac:dyDescent="0.25">
      <c r="B55" s="3"/>
      <c r="C55" s="3"/>
      <c r="D55" s="3"/>
      <c r="E55" s="3"/>
    </row>
    <row r="56" spans="2:8" s="2" customFormat="1" x14ac:dyDescent="0.25">
      <c r="B56" s="3"/>
      <c r="C56" s="3"/>
      <c r="D56" s="3"/>
      <c r="E56" s="3"/>
    </row>
    <row r="57" spans="2:8" s="2" customFormat="1" x14ac:dyDescent="0.25">
      <c r="B57" s="3"/>
      <c r="C57" s="3"/>
      <c r="D57" s="3"/>
      <c r="E57" s="3"/>
    </row>
    <row r="58" spans="2:8" s="2" customFormat="1" x14ac:dyDescent="0.25">
      <c r="B58" s="3"/>
      <c r="C58" s="3"/>
      <c r="D58" s="3"/>
      <c r="E58" s="3"/>
    </row>
    <row r="59" spans="2:8" s="2" customFormat="1" x14ac:dyDescent="0.25">
      <c r="B59" s="3"/>
      <c r="C59" s="3"/>
      <c r="D59" s="3"/>
      <c r="E59" s="3"/>
      <c r="H59"/>
    </row>
  </sheetData>
  <mergeCells count="4">
    <mergeCell ref="A4:G4"/>
    <mergeCell ref="A19:H19"/>
    <mergeCell ref="E32:I32"/>
    <mergeCell ref="E34:I34"/>
  </mergeCells>
  <conditionalFormatting sqref="F26">
    <cfRule type="cellIs" dxfId="31" priority="1" stopIfTrue="1" operator="greaterThan">
      <formula>$C$26</formula>
    </cfRule>
  </conditionalFormatting>
  <conditionalFormatting sqref="F23">
    <cfRule type="cellIs" dxfId="30" priority="4" stopIfTrue="1" operator="greaterThan">
      <formula>$C$23</formula>
    </cfRule>
  </conditionalFormatting>
  <conditionalFormatting sqref="F24">
    <cfRule type="cellIs" dxfId="29" priority="3" stopIfTrue="1" operator="greaterThan">
      <formula>$C$24</formula>
    </cfRule>
  </conditionalFormatting>
  <conditionalFormatting sqref="F25">
    <cfRule type="cellIs" dxfId="28" priority="2" stopIfTrue="1" operator="greaterThan">
      <formula>$C$25</formula>
    </cfRule>
  </conditionalFormatting>
  <pageMargins left="0.62992125984251968" right="3.937007874015748E-2" top="0.35433070866141736" bottom="0.35433070866141736" header="0.31496062992125984" footer="0.31496062992125984"/>
  <pageSetup paperSize="9" scale="6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Q59"/>
  <sheetViews>
    <sheetView workbookViewId="0">
      <selection activeCell="G27" sqref="G27"/>
    </sheetView>
  </sheetViews>
  <sheetFormatPr baseColWidth="10" defaultRowHeight="15" x14ac:dyDescent="0.25"/>
  <cols>
    <col min="1" max="1" width="89.5703125" customWidth="1"/>
    <col min="2" max="2" width="19.28515625" style="1" customWidth="1"/>
    <col min="3" max="4" width="18.5703125" style="1" customWidth="1"/>
    <col min="5" max="5" width="17.42578125" style="1" customWidth="1"/>
    <col min="6" max="6" width="19.28515625" customWidth="1"/>
    <col min="7" max="7" width="22.85546875" customWidth="1"/>
    <col min="8" max="8" width="15.42578125" customWidth="1"/>
    <col min="9" max="9" width="14.5703125" customWidth="1"/>
    <col min="10" max="10" width="17.7109375" customWidth="1"/>
  </cols>
  <sheetData>
    <row r="1" spans="1:9" s="8" customFormat="1" x14ac:dyDescent="0.35">
      <c r="B1" s="10"/>
      <c r="C1" s="10"/>
      <c r="D1" s="10"/>
      <c r="E1" s="10"/>
    </row>
    <row r="2" spans="1:9" s="18" customFormat="1" x14ac:dyDescent="0.35">
      <c r="A2" s="18" t="s">
        <v>0</v>
      </c>
      <c r="E2" s="19"/>
      <c r="F2" s="19"/>
      <c r="I2" s="19"/>
    </row>
    <row r="3" spans="1:9" s="18" customFormat="1" x14ac:dyDescent="0.35">
      <c r="E3" s="19"/>
      <c r="F3" s="19"/>
      <c r="I3" s="19"/>
    </row>
    <row r="4" spans="1:9" s="18" customFormat="1" x14ac:dyDescent="0.35">
      <c r="A4" s="92" t="s">
        <v>15</v>
      </c>
      <c r="B4" s="92"/>
      <c r="C4" s="92"/>
      <c r="D4" s="92"/>
      <c r="E4" s="92"/>
      <c r="F4" s="92"/>
      <c r="G4" s="92"/>
      <c r="H4" s="20"/>
      <c r="I4" s="21"/>
    </row>
    <row r="5" spans="1:9" s="8" customFormat="1" x14ac:dyDescent="0.35">
      <c r="B5" s="10"/>
      <c r="C5" s="10"/>
      <c r="D5" s="10"/>
      <c r="E5" s="10"/>
    </row>
    <row r="6" spans="1:9" s="8" customFormat="1" x14ac:dyDescent="0.35">
      <c r="B6" s="10"/>
      <c r="C6" s="10"/>
      <c r="D6" s="10"/>
      <c r="E6" s="10"/>
    </row>
    <row r="7" spans="1:9" s="8" customFormat="1" x14ac:dyDescent="0.35">
      <c r="B7" s="10"/>
      <c r="C7" s="10"/>
      <c r="D7" s="10"/>
      <c r="E7" s="10"/>
    </row>
    <row r="8" spans="1:9" s="8" customFormat="1" x14ac:dyDescent="0.35">
      <c r="B8" s="10"/>
      <c r="C8" s="10"/>
      <c r="D8" s="10"/>
      <c r="E8" s="10"/>
    </row>
    <row r="9" spans="1:9" s="8" customFormat="1" x14ac:dyDescent="0.35">
      <c r="B9" s="10"/>
      <c r="C9" s="10"/>
      <c r="D9" s="10"/>
      <c r="E9" s="10"/>
    </row>
    <row r="10" spans="1:9" s="8" customFormat="1" x14ac:dyDescent="0.35">
      <c r="B10" s="10"/>
      <c r="C10" s="10"/>
      <c r="D10" s="10"/>
      <c r="E10" s="10"/>
    </row>
    <row r="11" spans="1:9" s="8" customFormat="1" x14ac:dyDescent="0.35">
      <c r="B11" s="10"/>
      <c r="C11" s="10"/>
      <c r="D11" s="10"/>
      <c r="E11" s="10"/>
    </row>
    <row r="12" spans="1:9" s="8" customFormat="1" x14ac:dyDescent="0.35">
      <c r="B12" s="10"/>
      <c r="C12" s="10"/>
      <c r="D12" s="10"/>
      <c r="E12" s="10"/>
    </row>
    <row r="13" spans="1:9" s="8" customFormat="1" x14ac:dyDescent="0.35">
      <c r="B13" s="10"/>
      <c r="C13" s="10"/>
      <c r="D13" s="10"/>
      <c r="E13" s="10"/>
    </row>
    <row r="14" spans="1:9" s="8" customFormat="1" x14ac:dyDescent="0.35">
      <c r="B14" s="10"/>
      <c r="C14" s="10"/>
      <c r="D14" s="10"/>
      <c r="E14" s="10"/>
    </row>
    <row r="15" spans="1:9" s="8" customFormat="1" x14ac:dyDescent="0.35">
      <c r="B15" s="10"/>
      <c r="C15" s="10"/>
      <c r="D15" s="10"/>
      <c r="E15" s="10"/>
    </row>
    <row r="16" spans="1:9" s="8" customFormat="1" x14ac:dyDescent="0.35">
      <c r="B16" s="10"/>
      <c r="C16" s="10"/>
      <c r="D16" s="10"/>
      <c r="E16" s="10"/>
    </row>
    <row r="17" spans="1:17" s="8" customFormat="1" x14ac:dyDescent="0.35">
      <c r="B17" s="10"/>
      <c r="C17" s="10"/>
      <c r="D17" s="10"/>
      <c r="E17" s="10"/>
    </row>
    <row r="18" spans="1:17" s="8" customFormat="1" x14ac:dyDescent="0.35">
      <c r="B18" s="10"/>
      <c r="C18" s="10"/>
      <c r="D18" s="10"/>
      <c r="E18" s="10"/>
      <c r="F18" s="13"/>
    </row>
    <row r="19" spans="1:17" s="8" customFormat="1" x14ac:dyDescent="0.35">
      <c r="A19" s="93"/>
      <c r="B19" s="93"/>
      <c r="C19" s="93"/>
      <c r="D19" s="93"/>
      <c r="E19" s="93"/>
      <c r="F19" s="93"/>
      <c r="G19" s="93"/>
      <c r="H19" s="93"/>
      <c r="I19" s="57"/>
      <c r="J19" s="13"/>
    </row>
    <row r="20" spans="1:17" s="8" customFormat="1" x14ac:dyDescent="0.35">
      <c r="B20" s="10"/>
      <c r="C20" s="10"/>
      <c r="D20" s="61"/>
      <c r="E20" s="10"/>
      <c r="F20" s="13"/>
      <c r="H20" s="13"/>
      <c r="I20" s="13"/>
      <c r="J20" s="13"/>
    </row>
    <row r="21" spans="1:17" s="8" customFormat="1" x14ac:dyDescent="0.35">
      <c r="A21" s="25"/>
      <c r="B21" s="10"/>
      <c r="C21" s="10"/>
      <c r="D21" s="10"/>
      <c r="E21" s="10"/>
    </row>
    <row r="22" spans="1:17" s="30" customFormat="1" ht="45" x14ac:dyDescent="0.35">
      <c r="A22" s="26"/>
      <c r="B22" s="27" t="s">
        <v>2</v>
      </c>
      <c r="C22" s="28" t="s">
        <v>6</v>
      </c>
      <c r="D22" s="28" t="s">
        <v>17</v>
      </c>
      <c r="E22" s="28" t="s">
        <v>7</v>
      </c>
      <c r="F22" s="29" t="s">
        <v>3</v>
      </c>
      <c r="G22" s="29" t="s">
        <v>4</v>
      </c>
      <c r="H22" s="29" t="s">
        <v>18</v>
      </c>
      <c r="I22" s="29" t="s">
        <v>19</v>
      </c>
      <c r="J22" s="78" t="s">
        <v>20</v>
      </c>
      <c r="K22" s="8"/>
      <c r="L22" s="8"/>
      <c r="M22" s="8"/>
      <c r="N22" s="8"/>
      <c r="O22" s="8"/>
      <c r="P22" s="8"/>
      <c r="Q22" s="8"/>
    </row>
    <row r="23" spans="1:17" s="30" customFormat="1" x14ac:dyDescent="0.35">
      <c r="A23" s="31" t="s">
        <v>8</v>
      </c>
      <c r="B23" s="65">
        <v>1</v>
      </c>
      <c r="C23" s="67">
        <v>150</v>
      </c>
      <c r="D23" s="33">
        <f>(C23*21%)+C23</f>
        <v>181.5</v>
      </c>
      <c r="E23" s="67">
        <f>C23*B23</f>
        <v>150</v>
      </c>
      <c r="F23" s="34">
        <v>1</v>
      </c>
      <c r="G23" s="67"/>
      <c r="H23" s="77">
        <v>0.21</v>
      </c>
      <c r="I23" s="80">
        <f>(G23*21%)</f>
        <v>0</v>
      </c>
      <c r="J23" s="67">
        <f>I23+G23</f>
        <v>0</v>
      </c>
      <c r="K23" s="8"/>
      <c r="L23" s="8"/>
      <c r="M23" s="8"/>
      <c r="N23" s="8"/>
      <c r="O23" s="8"/>
      <c r="P23" s="8"/>
      <c r="Q23" s="8"/>
    </row>
    <row r="24" spans="1:17" s="30" customFormat="1" x14ac:dyDescent="0.35">
      <c r="A24" s="31" t="s">
        <v>9</v>
      </c>
      <c r="B24" s="66">
        <v>11</v>
      </c>
      <c r="C24" s="67">
        <v>300</v>
      </c>
      <c r="D24" s="33">
        <f>(C24*21%)+C24</f>
        <v>363</v>
      </c>
      <c r="E24" s="67">
        <f>C24*B24</f>
        <v>3300</v>
      </c>
      <c r="F24" s="36">
        <v>1</v>
      </c>
      <c r="G24" s="67"/>
      <c r="H24" s="77">
        <v>0.21</v>
      </c>
      <c r="I24" s="80">
        <f t="shared" ref="I24:I26" si="0">G24*21%</f>
        <v>0</v>
      </c>
      <c r="J24" s="67">
        <f t="shared" ref="J24:J26" si="1">I24+G24</f>
        <v>0</v>
      </c>
      <c r="K24" s="8"/>
      <c r="L24" s="8"/>
      <c r="M24" s="8"/>
      <c r="N24" s="8"/>
      <c r="O24" s="8"/>
      <c r="P24" s="8"/>
      <c r="Q24" s="8"/>
    </row>
    <row r="25" spans="1:17" s="30" customFormat="1" x14ac:dyDescent="0.35">
      <c r="A25" s="31" t="s">
        <v>10</v>
      </c>
      <c r="B25" s="66">
        <v>41</v>
      </c>
      <c r="C25" s="67">
        <v>700</v>
      </c>
      <c r="D25" s="33">
        <f>(C25*21%)+C25</f>
        <v>847</v>
      </c>
      <c r="E25" s="67">
        <f>C25*B25</f>
        <v>28700</v>
      </c>
      <c r="F25" s="36">
        <v>1</v>
      </c>
      <c r="G25" s="67"/>
      <c r="H25" s="77">
        <v>0.21</v>
      </c>
      <c r="I25" s="80">
        <f t="shared" si="0"/>
        <v>0</v>
      </c>
      <c r="J25" s="67">
        <f t="shared" si="1"/>
        <v>0</v>
      </c>
      <c r="K25" s="8"/>
      <c r="L25" s="8"/>
      <c r="M25" s="8"/>
      <c r="N25" s="8"/>
      <c r="O25" s="8"/>
      <c r="P25" s="8"/>
      <c r="Q25" s="8"/>
    </row>
    <row r="26" spans="1:17" s="30" customFormat="1" x14ac:dyDescent="0.35">
      <c r="A26" s="37" t="s">
        <v>5</v>
      </c>
      <c r="B26" s="66">
        <v>2</v>
      </c>
      <c r="C26" s="67">
        <v>125</v>
      </c>
      <c r="D26" s="33">
        <f>(C26*21%)+C26</f>
        <v>151.25</v>
      </c>
      <c r="E26" s="67">
        <f>C26*B26</f>
        <v>250</v>
      </c>
      <c r="F26" s="36">
        <v>1</v>
      </c>
      <c r="G26" s="67"/>
      <c r="H26" s="77">
        <v>0.21</v>
      </c>
      <c r="I26" s="80">
        <f t="shared" si="0"/>
        <v>0</v>
      </c>
      <c r="J26" s="67">
        <f t="shared" si="1"/>
        <v>0</v>
      </c>
      <c r="K26" s="8"/>
      <c r="L26" s="8"/>
      <c r="M26" s="8"/>
      <c r="N26" s="8"/>
      <c r="O26" s="8"/>
      <c r="P26" s="8"/>
      <c r="Q26" s="8"/>
    </row>
    <row r="27" spans="1:17" s="30" customFormat="1" ht="17.25" customHeight="1" thickBot="1" x14ac:dyDescent="0.4">
      <c r="A27" s="38" t="s">
        <v>11</v>
      </c>
      <c r="B27" s="38"/>
      <c r="C27" s="68"/>
      <c r="D27" s="38"/>
      <c r="E27" s="69">
        <v>350</v>
      </c>
      <c r="F27" s="11"/>
      <c r="G27" s="69">
        <v>350</v>
      </c>
      <c r="H27" s="8"/>
      <c r="I27" s="8"/>
      <c r="J27" s="82">
        <v>500</v>
      </c>
      <c r="K27" s="8"/>
      <c r="L27" s="8"/>
      <c r="M27" s="8"/>
      <c r="N27" s="8"/>
      <c r="O27" s="8"/>
      <c r="P27" s="8"/>
      <c r="Q27" s="8"/>
    </row>
    <row r="28" spans="1:17" s="8" customFormat="1" ht="16.5" thickTop="1" thickBot="1" x14ac:dyDescent="0.4">
      <c r="A28" s="40" t="s">
        <v>14</v>
      </c>
      <c r="C28" s="41"/>
      <c r="D28" s="41"/>
      <c r="E28" s="40">
        <f>SUM(E23:E27)</f>
        <v>32750</v>
      </c>
      <c r="G28" s="40">
        <f>SUM(G23:G27)</f>
        <v>350</v>
      </c>
      <c r="H28" s="13"/>
      <c r="I28" s="13"/>
      <c r="J28" s="81">
        <f>SUM(J23:J27)</f>
        <v>500</v>
      </c>
    </row>
    <row r="29" spans="1:17" s="8" customFormat="1" ht="15.75" thickTop="1" x14ac:dyDescent="0.35">
      <c r="B29" s="10"/>
      <c r="C29" s="10"/>
      <c r="D29" s="10"/>
      <c r="E29" s="42"/>
      <c r="H29" s="9"/>
    </row>
    <row r="30" spans="1:17" s="30" customFormat="1" x14ac:dyDescent="0.35">
      <c r="B30" s="8"/>
      <c r="C30" s="8"/>
      <c r="D30" s="8"/>
      <c r="E30" s="14"/>
      <c r="F30" s="9"/>
      <c r="G30" s="8"/>
      <c r="H30" s="12"/>
      <c r="I30" s="8"/>
    </row>
    <row r="31" spans="1:17" s="8" customFormat="1" ht="16.5" x14ac:dyDescent="0.35">
      <c r="A31" s="8" t="s">
        <v>12</v>
      </c>
      <c r="E31" s="10"/>
      <c r="F31" s="10"/>
      <c r="G31" s="11"/>
      <c r="H31" s="74"/>
      <c r="J31" s="2"/>
    </row>
    <row r="32" spans="1:17" s="8" customFormat="1" ht="16.5" x14ac:dyDescent="0.35">
      <c r="E32" s="95"/>
      <c r="F32" s="96"/>
      <c r="G32" s="96"/>
      <c r="H32" s="96"/>
      <c r="I32" s="96"/>
      <c r="J32" s="2"/>
    </row>
    <row r="33" spans="1:10" s="8" customFormat="1" ht="14.25" customHeight="1" x14ac:dyDescent="0.35">
      <c r="A33" s="8" t="s">
        <v>1</v>
      </c>
      <c r="E33" s="10"/>
      <c r="F33" s="10"/>
      <c r="H33" s="76"/>
      <c r="J33" s="2"/>
    </row>
    <row r="34" spans="1:10" s="8" customFormat="1" ht="14.25" customHeight="1" x14ac:dyDescent="0.35">
      <c r="A34" s="8" t="s">
        <v>13</v>
      </c>
      <c r="E34" s="97"/>
      <c r="F34" s="98"/>
      <c r="G34" s="98"/>
      <c r="H34" s="98"/>
      <c r="I34" s="98"/>
      <c r="J34" s="2"/>
    </row>
    <row r="35" spans="1:10" s="2" customFormat="1" x14ac:dyDescent="0.25">
      <c r="B35" s="3"/>
      <c r="C35" s="3"/>
      <c r="D35" s="3"/>
      <c r="E35" s="3"/>
    </row>
    <row r="36" spans="1:10" s="2" customFormat="1" x14ac:dyDescent="0.25">
      <c r="B36" s="3"/>
      <c r="C36" s="3"/>
      <c r="D36" s="3"/>
      <c r="E36" s="3"/>
    </row>
    <row r="37" spans="1:10" s="2" customFormat="1" x14ac:dyDescent="0.25">
      <c r="B37" s="3"/>
      <c r="C37" s="3"/>
      <c r="D37" s="3"/>
      <c r="E37" s="3"/>
    </row>
    <row r="38" spans="1:10" s="2" customFormat="1" x14ac:dyDescent="0.25">
      <c r="B38" s="3"/>
      <c r="C38" s="3"/>
      <c r="D38" s="3"/>
      <c r="E38" s="3"/>
    </row>
    <row r="39" spans="1:10" s="2" customFormat="1" x14ac:dyDescent="0.25">
      <c r="B39" s="3"/>
      <c r="C39" s="3"/>
      <c r="D39" s="3"/>
      <c r="E39" s="3"/>
    </row>
    <row r="40" spans="1:10" s="2" customFormat="1" x14ac:dyDescent="0.25">
      <c r="B40" s="3"/>
      <c r="C40" s="3"/>
      <c r="D40" s="3"/>
      <c r="E40" s="3"/>
    </row>
    <row r="41" spans="1:10" s="2" customFormat="1" x14ac:dyDescent="0.25">
      <c r="B41" s="3"/>
      <c r="C41" s="3"/>
      <c r="D41" s="3"/>
      <c r="E41" s="3"/>
    </row>
    <row r="42" spans="1:10" s="2" customFormat="1" x14ac:dyDescent="0.25">
      <c r="B42" s="3"/>
      <c r="C42" s="3"/>
      <c r="D42" s="3"/>
      <c r="E42" s="3"/>
    </row>
    <row r="43" spans="1:10" s="2" customFormat="1" x14ac:dyDescent="0.25">
      <c r="B43" s="3"/>
      <c r="C43" s="3"/>
      <c r="D43" s="3"/>
      <c r="E43" s="3"/>
    </row>
    <row r="44" spans="1:10" s="2" customFormat="1" x14ac:dyDescent="0.25">
      <c r="B44" s="3"/>
      <c r="C44" s="3"/>
      <c r="D44" s="3"/>
      <c r="E44" s="3"/>
    </row>
    <row r="45" spans="1:10" s="2" customFormat="1" x14ac:dyDescent="0.25">
      <c r="B45" s="3"/>
      <c r="C45" s="3"/>
      <c r="D45" s="3"/>
      <c r="E45" s="3"/>
    </row>
    <row r="46" spans="1:10" s="2" customFormat="1" x14ac:dyDescent="0.25">
      <c r="B46" s="3"/>
      <c r="C46" s="3"/>
      <c r="D46" s="3"/>
      <c r="E46" s="3"/>
    </row>
    <row r="47" spans="1:10" s="2" customFormat="1" x14ac:dyDescent="0.25">
      <c r="B47" s="3"/>
      <c r="C47" s="3"/>
      <c r="D47" s="3"/>
      <c r="E47" s="3"/>
    </row>
    <row r="48" spans="1:10" s="2" customFormat="1" x14ac:dyDescent="0.25">
      <c r="B48" s="3"/>
      <c r="C48" s="3"/>
      <c r="D48" s="3"/>
      <c r="E48" s="3"/>
    </row>
    <row r="49" spans="2:8" s="2" customFormat="1" x14ac:dyDescent="0.25">
      <c r="B49" s="3"/>
      <c r="C49" s="3"/>
      <c r="D49" s="3"/>
      <c r="E49" s="3"/>
    </row>
    <row r="50" spans="2:8" s="2" customFormat="1" x14ac:dyDescent="0.25">
      <c r="B50" s="3"/>
      <c r="C50" s="3"/>
      <c r="D50" s="3"/>
      <c r="E50" s="3"/>
    </row>
    <row r="51" spans="2:8" s="2" customFormat="1" x14ac:dyDescent="0.25">
      <c r="B51" s="3"/>
      <c r="C51" s="3"/>
      <c r="D51" s="3"/>
      <c r="E51" s="3"/>
    </row>
    <row r="52" spans="2:8" s="2" customFormat="1" x14ac:dyDescent="0.25">
      <c r="B52" s="3"/>
      <c r="C52" s="3"/>
      <c r="D52" s="3"/>
      <c r="E52" s="3"/>
    </row>
    <row r="53" spans="2:8" s="2" customFormat="1" x14ac:dyDescent="0.25">
      <c r="B53" s="3"/>
      <c r="C53" s="3"/>
      <c r="D53" s="3"/>
      <c r="E53" s="3"/>
    </row>
    <row r="54" spans="2:8" s="2" customFormat="1" x14ac:dyDescent="0.25">
      <c r="B54" s="3"/>
      <c r="C54" s="3"/>
      <c r="D54" s="3"/>
      <c r="E54" s="3"/>
    </row>
    <row r="55" spans="2:8" s="2" customFormat="1" x14ac:dyDescent="0.25">
      <c r="B55" s="3"/>
      <c r="C55" s="3"/>
      <c r="D55" s="3"/>
      <c r="E55" s="3"/>
    </row>
    <row r="56" spans="2:8" s="2" customFormat="1" x14ac:dyDescent="0.25">
      <c r="B56" s="3"/>
      <c r="C56" s="3"/>
      <c r="D56" s="3"/>
      <c r="E56" s="3"/>
    </row>
    <row r="57" spans="2:8" s="2" customFormat="1" x14ac:dyDescent="0.25">
      <c r="B57" s="3"/>
      <c r="C57" s="3"/>
      <c r="D57" s="3"/>
      <c r="E57" s="3"/>
    </row>
    <row r="58" spans="2:8" s="2" customFormat="1" x14ac:dyDescent="0.25">
      <c r="B58" s="3"/>
      <c r="C58" s="3"/>
      <c r="D58" s="3"/>
      <c r="E58" s="3"/>
    </row>
    <row r="59" spans="2:8" s="2" customFormat="1" x14ac:dyDescent="0.25">
      <c r="B59" s="3"/>
      <c r="C59" s="3"/>
      <c r="D59" s="3"/>
      <c r="E59" s="3"/>
      <c r="H59"/>
    </row>
  </sheetData>
  <mergeCells count="4">
    <mergeCell ref="A4:G4"/>
    <mergeCell ref="A19:H19"/>
    <mergeCell ref="E32:I32"/>
    <mergeCell ref="E34:I34"/>
  </mergeCells>
  <conditionalFormatting sqref="F23">
    <cfRule type="cellIs" dxfId="27" priority="8" stopIfTrue="1" operator="greaterThan">
      <formula>$C$23</formula>
    </cfRule>
  </conditionalFormatting>
  <conditionalFormatting sqref="F24">
    <cfRule type="cellIs" dxfId="26" priority="7" stopIfTrue="1" operator="greaterThan">
      <formula>$C$24</formula>
    </cfRule>
  </conditionalFormatting>
  <conditionalFormatting sqref="F25">
    <cfRule type="cellIs" dxfId="25" priority="6" stopIfTrue="1" operator="greaterThan">
      <formula>$C$25</formula>
    </cfRule>
  </conditionalFormatting>
  <conditionalFormatting sqref="F26">
    <cfRule type="cellIs" dxfId="24" priority="5" stopIfTrue="1" operator="greaterThan">
      <formula>$C$26</formula>
    </cfRule>
  </conditionalFormatting>
  <conditionalFormatting sqref="G23">
    <cfRule type="cellIs" dxfId="23" priority="4" operator="greaterThan">
      <formula>$C$23</formula>
    </cfRule>
  </conditionalFormatting>
  <conditionalFormatting sqref="G24">
    <cfRule type="cellIs" dxfId="22" priority="3" operator="greaterThan">
      <formula>$C$24</formula>
    </cfRule>
  </conditionalFormatting>
  <conditionalFormatting sqref="G25">
    <cfRule type="cellIs" dxfId="21" priority="2" operator="greaterThan">
      <formula>$C$25</formula>
    </cfRule>
  </conditionalFormatting>
  <conditionalFormatting sqref="G26">
    <cfRule type="cellIs" dxfId="20" priority="1" operator="greaterThan">
      <formula>$C$26</formula>
    </cfRule>
  </conditionalFormatting>
  <pageMargins left="0.62992125984251968" right="3.937007874015748E-2" top="0.35433070866141736" bottom="0.35433070866141736" header="0.31496062992125984" footer="0.31496062992125984"/>
  <pageSetup paperSize="9" scale="6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Q59"/>
  <sheetViews>
    <sheetView workbookViewId="0">
      <selection activeCell="F28" sqref="F28"/>
    </sheetView>
  </sheetViews>
  <sheetFormatPr baseColWidth="10" defaultRowHeight="15" x14ac:dyDescent="0.25"/>
  <cols>
    <col min="1" max="1" width="89.5703125" customWidth="1"/>
    <col min="2" max="2" width="19.28515625" style="1" customWidth="1"/>
    <col min="3" max="4" width="18.5703125" style="1" customWidth="1"/>
    <col min="5" max="5" width="17.42578125" style="1" customWidth="1"/>
    <col min="6" max="6" width="19.28515625" customWidth="1"/>
    <col min="7" max="7" width="22.85546875" customWidth="1"/>
    <col min="8" max="8" width="15.42578125" customWidth="1"/>
    <col min="9" max="9" width="14.5703125" customWidth="1"/>
    <col min="10" max="10" width="17.7109375" customWidth="1"/>
  </cols>
  <sheetData>
    <row r="1" spans="1:10" s="46" customFormat="1" x14ac:dyDescent="0.35">
      <c r="B1" s="47"/>
      <c r="C1" s="47"/>
      <c r="D1" s="10"/>
      <c r="E1" s="47"/>
      <c r="F1" s="8"/>
      <c r="H1" s="8"/>
      <c r="I1" s="8"/>
      <c r="J1" s="8"/>
    </row>
    <row r="2" spans="1:10" s="4" customFormat="1" x14ac:dyDescent="0.35">
      <c r="A2" s="4" t="s">
        <v>0</v>
      </c>
      <c r="D2" s="18"/>
      <c r="E2" s="5"/>
      <c r="F2" s="19"/>
      <c r="H2" s="18"/>
      <c r="I2" s="19"/>
      <c r="J2" s="18"/>
    </row>
    <row r="3" spans="1:10" s="4" customFormat="1" x14ac:dyDescent="0.35">
      <c r="D3" s="18"/>
      <c r="E3" s="5"/>
      <c r="F3" s="19"/>
      <c r="H3" s="18"/>
      <c r="I3" s="19"/>
      <c r="J3" s="18"/>
    </row>
    <row r="4" spans="1:10" s="4" customFormat="1" x14ac:dyDescent="0.35">
      <c r="A4" s="99" t="s">
        <v>15</v>
      </c>
      <c r="B4" s="99"/>
      <c r="C4" s="99"/>
      <c r="D4" s="99"/>
      <c r="E4" s="99"/>
      <c r="F4" s="99"/>
      <c r="G4" s="99"/>
      <c r="H4" s="20"/>
      <c r="I4" s="21"/>
      <c r="J4" s="18"/>
    </row>
    <row r="5" spans="1:10" s="46" customFormat="1" x14ac:dyDescent="0.35">
      <c r="B5" s="47"/>
      <c r="C5" s="47"/>
      <c r="D5" s="10"/>
      <c r="E5" s="47"/>
      <c r="F5" s="8"/>
      <c r="H5" s="8"/>
      <c r="I5" s="8"/>
      <c r="J5" s="8"/>
    </row>
    <row r="6" spans="1:10" s="46" customFormat="1" x14ac:dyDescent="0.35">
      <c r="B6" s="47"/>
      <c r="C6" s="47"/>
      <c r="D6" s="10"/>
      <c r="E6" s="47"/>
      <c r="F6" s="8"/>
      <c r="H6" s="8"/>
      <c r="I6" s="8"/>
      <c r="J6" s="8"/>
    </row>
    <row r="7" spans="1:10" s="46" customFormat="1" x14ac:dyDescent="0.35">
      <c r="B7" s="47"/>
      <c r="C7" s="47"/>
      <c r="D7" s="10"/>
      <c r="E7" s="47"/>
      <c r="F7" s="8"/>
      <c r="H7" s="8"/>
      <c r="I7" s="8"/>
      <c r="J7" s="8"/>
    </row>
    <row r="8" spans="1:10" s="46" customFormat="1" x14ac:dyDescent="0.35">
      <c r="B8" s="47"/>
      <c r="C8" s="47"/>
      <c r="D8" s="10"/>
      <c r="E8" s="47"/>
      <c r="F8" s="8"/>
      <c r="H8" s="8"/>
      <c r="I8" s="8"/>
      <c r="J8" s="8"/>
    </row>
    <row r="9" spans="1:10" s="46" customFormat="1" x14ac:dyDescent="0.35">
      <c r="B9" s="47"/>
      <c r="C9" s="47"/>
      <c r="D9" s="10"/>
      <c r="E9" s="47"/>
      <c r="F9" s="8"/>
      <c r="H9" s="8"/>
      <c r="I9" s="8"/>
      <c r="J9" s="8"/>
    </row>
    <row r="10" spans="1:10" s="46" customFormat="1" x14ac:dyDescent="0.35">
      <c r="B10" s="47"/>
      <c r="C10" s="47"/>
      <c r="D10" s="10"/>
      <c r="E10" s="47"/>
      <c r="F10" s="8"/>
      <c r="H10" s="8"/>
      <c r="I10" s="8"/>
      <c r="J10" s="8"/>
    </row>
    <row r="11" spans="1:10" s="46" customFormat="1" x14ac:dyDescent="0.35">
      <c r="B11" s="47"/>
      <c r="C11" s="47"/>
      <c r="D11" s="10"/>
      <c r="E11" s="47"/>
      <c r="F11" s="8"/>
      <c r="H11" s="8"/>
      <c r="I11" s="8"/>
      <c r="J11" s="8"/>
    </row>
    <row r="12" spans="1:10" s="46" customFormat="1" x14ac:dyDescent="0.35">
      <c r="B12" s="47"/>
      <c r="C12" s="47"/>
      <c r="D12" s="10"/>
      <c r="E12" s="47"/>
      <c r="F12" s="8"/>
      <c r="H12" s="8"/>
      <c r="I12" s="8"/>
      <c r="J12" s="8"/>
    </row>
    <row r="13" spans="1:10" s="46" customFormat="1" x14ac:dyDescent="0.35">
      <c r="B13" s="47"/>
      <c r="C13" s="47"/>
      <c r="D13" s="10"/>
      <c r="E13" s="47"/>
      <c r="F13" s="8"/>
      <c r="H13" s="8"/>
      <c r="I13" s="8"/>
      <c r="J13" s="8"/>
    </row>
    <row r="14" spans="1:10" s="46" customFormat="1" x14ac:dyDescent="0.35">
      <c r="B14" s="47"/>
      <c r="C14" s="47"/>
      <c r="D14" s="10"/>
      <c r="E14" s="47"/>
      <c r="F14" s="8"/>
      <c r="H14" s="8"/>
      <c r="I14" s="8"/>
      <c r="J14" s="8"/>
    </row>
    <row r="15" spans="1:10" s="46" customFormat="1" x14ac:dyDescent="0.35">
      <c r="B15" s="47"/>
      <c r="C15" s="47"/>
      <c r="D15" s="10"/>
      <c r="E15" s="47"/>
      <c r="F15" s="8"/>
      <c r="H15" s="8"/>
      <c r="I15" s="8"/>
      <c r="J15" s="8"/>
    </row>
    <row r="16" spans="1:10" s="46" customFormat="1" x14ac:dyDescent="0.35">
      <c r="B16" s="47"/>
      <c r="C16" s="47"/>
      <c r="D16" s="10"/>
      <c r="E16" s="47"/>
      <c r="F16" s="8"/>
      <c r="H16" s="8"/>
      <c r="I16" s="8"/>
      <c r="J16" s="8"/>
    </row>
    <row r="17" spans="1:17" s="46" customFormat="1" x14ac:dyDescent="0.35">
      <c r="B17" s="47"/>
      <c r="C17" s="47"/>
      <c r="D17" s="10"/>
      <c r="E17" s="47"/>
      <c r="F17" s="8"/>
      <c r="H17" s="8"/>
      <c r="I17" s="8"/>
      <c r="J17" s="8"/>
    </row>
    <row r="18" spans="1:17" s="46" customFormat="1" x14ac:dyDescent="0.35">
      <c r="B18" s="47"/>
      <c r="C18" s="47"/>
      <c r="D18" s="10"/>
      <c r="E18" s="47"/>
      <c r="F18" s="13"/>
      <c r="H18" s="8"/>
      <c r="I18" s="8"/>
      <c r="J18" s="8"/>
    </row>
    <row r="19" spans="1:17" s="46" customFormat="1" x14ac:dyDescent="0.35">
      <c r="A19" s="100"/>
      <c r="B19" s="100"/>
      <c r="C19" s="100"/>
      <c r="D19" s="100"/>
      <c r="E19" s="100"/>
      <c r="F19" s="100"/>
      <c r="G19" s="100"/>
      <c r="H19" s="100"/>
      <c r="I19" s="57"/>
      <c r="J19" s="13"/>
    </row>
    <row r="20" spans="1:17" s="46" customFormat="1" x14ac:dyDescent="0.35">
      <c r="B20" s="47"/>
      <c r="C20" s="47"/>
      <c r="D20" s="61"/>
      <c r="E20" s="47"/>
      <c r="F20" s="13"/>
      <c r="H20" s="13"/>
      <c r="I20" s="13"/>
      <c r="J20" s="13"/>
    </row>
    <row r="21" spans="1:17" s="46" customFormat="1" x14ac:dyDescent="0.35">
      <c r="A21" s="48"/>
      <c r="B21" s="47"/>
      <c r="C21" s="47"/>
      <c r="D21" s="10"/>
      <c r="E21" s="47"/>
      <c r="F21" s="8"/>
      <c r="H21" s="8"/>
      <c r="I21" s="8"/>
      <c r="J21" s="8"/>
    </row>
    <row r="22" spans="1:17" s="50" customFormat="1" ht="45" x14ac:dyDescent="0.2">
      <c r="A22" s="49"/>
      <c r="B22" s="27" t="s">
        <v>2</v>
      </c>
      <c r="C22" s="28" t="s">
        <v>6</v>
      </c>
      <c r="D22" s="28" t="s">
        <v>17</v>
      </c>
      <c r="E22" s="28" t="s">
        <v>7</v>
      </c>
      <c r="F22" s="29" t="s">
        <v>3</v>
      </c>
      <c r="G22" s="29" t="s">
        <v>4</v>
      </c>
      <c r="H22" s="29" t="s">
        <v>18</v>
      </c>
      <c r="I22" s="29" t="s">
        <v>19</v>
      </c>
      <c r="J22" s="78" t="s">
        <v>20</v>
      </c>
      <c r="K22" s="46"/>
      <c r="L22" s="46"/>
      <c r="M22" s="46"/>
      <c r="N22" s="46"/>
      <c r="O22" s="46"/>
      <c r="P22" s="46"/>
      <c r="Q22" s="46"/>
    </row>
    <row r="23" spans="1:17" s="50" customFormat="1" x14ac:dyDescent="0.35">
      <c r="A23" s="31" t="s">
        <v>8</v>
      </c>
      <c r="B23" s="65">
        <v>1</v>
      </c>
      <c r="C23" s="67">
        <v>150</v>
      </c>
      <c r="D23" s="33">
        <f>(C23*21%)+C23</f>
        <v>181.5</v>
      </c>
      <c r="E23" s="67">
        <f>C23*B23</f>
        <v>150</v>
      </c>
      <c r="F23" s="34"/>
      <c r="G23" s="67">
        <f>F23*B23</f>
        <v>0</v>
      </c>
      <c r="H23" s="77">
        <v>0.21</v>
      </c>
      <c r="I23" s="80">
        <f>(G23*21%)</f>
        <v>0</v>
      </c>
      <c r="J23" s="67">
        <f>I23+G23</f>
        <v>0</v>
      </c>
      <c r="K23" s="46"/>
      <c r="L23" s="46"/>
      <c r="M23" s="46"/>
      <c r="N23" s="46"/>
      <c r="O23" s="46"/>
      <c r="P23" s="46"/>
      <c r="Q23" s="46"/>
    </row>
    <row r="24" spans="1:17" s="50" customFormat="1" x14ac:dyDescent="0.35">
      <c r="A24" s="31" t="s">
        <v>9</v>
      </c>
      <c r="B24" s="70">
        <v>2</v>
      </c>
      <c r="C24" s="67">
        <v>300</v>
      </c>
      <c r="D24" s="33">
        <f>(C24*21%)+C24</f>
        <v>363</v>
      </c>
      <c r="E24" s="67">
        <f>C24*B24</f>
        <v>600</v>
      </c>
      <c r="F24" s="36"/>
      <c r="G24" s="67">
        <f>F24*B24</f>
        <v>0</v>
      </c>
      <c r="H24" s="77">
        <v>0.21</v>
      </c>
      <c r="I24" s="80">
        <f t="shared" ref="I24:I26" si="0">G24*21%</f>
        <v>0</v>
      </c>
      <c r="J24" s="67">
        <f t="shared" ref="J24:J26" si="1">I24+G24</f>
        <v>0</v>
      </c>
      <c r="K24" s="46"/>
      <c r="L24" s="46"/>
      <c r="M24" s="46"/>
      <c r="N24" s="46"/>
      <c r="O24" s="46"/>
      <c r="P24" s="46"/>
      <c r="Q24" s="46"/>
    </row>
    <row r="25" spans="1:17" s="50" customFormat="1" x14ac:dyDescent="0.35">
      <c r="A25" s="31" t="s">
        <v>10</v>
      </c>
      <c r="B25" s="70">
        <v>5</v>
      </c>
      <c r="C25" s="67">
        <v>700</v>
      </c>
      <c r="D25" s="33">
        <f>(C25*21%)+C25</f>
        <v>847</v>
      </c>
      <c r="E25" s="67">
        <f>C25*B25</f>
        <v>3500</v>
      </c>
      <c r="F25" s="36"/>
      <c r="G25" s="67">
        <f>F25*B25</f>
        <v>0</v>
      </c>
      <c r="H25" s="77">
        <v>0.21</v>
      </c>
      <c r="I25" s="80">
        <f t="shared" si="0"/>
        <v>0</v>
      </c>
      <c r="J25" s="67">
        <f t="shared" si="1"/>
        <v>0</v>
      </c>
      <c r="K25" s="46"/>
      <c r="L25" s="46"/>
      <c r="M25" s="46"/>
      <c r="N25" s="46"/>
      <c r="O25" s="46"/>
      <c r="P25" s="46"/>
      <c r="Q25" s="46"/>
    </row>
    <row r="26" spans="1:17" s="50" customFormat="1" x14ac:dyDescent="0.35">
      <c r="A26" s="51" t="s">
        <v>5</v>
      </c>
      <c r="B26" s="70">
        <v>1</v>
      </c>
      <c r="C26" s="67">
        <v>125</v>
      </c>
      <c r="D26" s="33">
        <f>(C26*21%)+C26</f>
        <v>151.25</v>
      </c>
      <c r="E26" s="67">
        <f>C26*B26</f>
        <v>125</v>
      </c>
      <c r="F26" s="36"/>
      <c r="G26" s="67">
        <f>F26*B26</f>
        <v>0</v>
      </c>
      <c r="H26" s="77">
        <v>0.21</v>
      </c>
      <c r="I26" s="80">
        <f t="shared" si="0"/>
        <v>0</v>
      </c>
      <c r="J26" s="67">
        <f t="shared" si="1"/>
        <v>0</v>
      </c>
      <c r="K26" s="46"/>
      <c r="L26" s="46"/>
      <c r="M26" s="46"/>
      <c r="N26" s="46"/>
      <c r="O26" s="46"/>
      <c r="P26" s="46"/>
      <c r="Q26" s="46"/>
    </row>
    <row r="27" spans="1:17" s="50" customFormat="1" ht="17.25" customHeight="1" thickBot="1" x14ac:dyDescent="0.4">
      <c r="A27" s="38" t="s">
        <v>11</v>
      </c>
      <c r="B27" s="68"/>
      <c r="C27" s="68"/>
      <c r="D27" s="38"/>
      <c r="E27" s="69">
        <v>350</v>
      </c>
      <c r="F27" s="11"/>
      <c r="G27" s="69">
        <v>350</v>
      </c>
      <c r="H27" s="8"/>
      <c r="I27" s="8"/>
      <c r="J27" s="82">
        <v>500</v>
      </c>
      <c r="K27" s="46"/>
      <c r="L27" s="46"/>
      <c r="M27" s="46"/>
      <c r="N27" s="46"/>
      <c r="O27" s="46"/>
      <c r="P27" s="46"/>
      <c r="Q27" s="46"/>
    </row>
    <row r="28" spans="1:17" s="46" customFormat="1" ht="16.5" thickTop="1" thickBot="1" x14ac:dyDescent="0.4">
      <c r="A28" s="52" t="s">
        <v>14</v>
      </c>
      <c r="C28" s="41"/>
      <c r="D28" s="41"/>
      <c r="E28" s="71">
        <f>SUM(E23:E27)</f>
        <v>4725</v>
      </c>
      <c r="F28" s="8"/>
      <c r="G28" s="71">
        <f>SUM(G23:G27)</f>
        <v>350</v>
      </c>
      <c r="H28" s="13"/>
      <c r="I28" s="13"/>
      <c r="J28" s="81">
        <f>SUM(J23:J27)</f>
        <v>500</v>
      </c>
    </row>
    <row r="29" spans="1:17" s="46" customFormat="1" ht="15.75" thickTop="1" x14ac:dyDescent="0.35">
      <c r="B29" s="47"/>
      <c r="C29" s="47"/>
      <c r="D29" s="10"/>
      <c r="E29" s="53"/>
      <c r="F29" s="8"/>
      <c r="H29" s="9"/>
      <c r="I29" s="8"/>
      <c r="J29" s="8"/>
    </row>
    <row r="30" spans="1:17" s="50" customFormat="1" x14ac:dyDescent="0.35">
      <c r="B30" s="8"/>
      <c r="C30" s="8"/>
      <c r="D30" s="8"/>
      <c r="E30" s="14"/>
      <c r="F30" s="9"/>
      <c r="G30" s="8"/>
      <c r="H30" s="12"/>
      <c r="I30" s="8"/>
      <c r="J30" s="30"/>
    </row>
    <row r="31" spans="1:17" s="46" customFormat="1" ht="16.5" x14ac:dyDescent="0.35">
      <c r="A31" s="8" t="s">
        <v>12</v>
      </c>
      <c r="B31" s="8"/>
      <c r="C31" s="8"/>
      <c r="D31" s="8"/>
      <c r="E31" s="10"/>
      <c r="F31" s="10"/>
      <c r="G31" s="11"/>
      <c r="H31" s="74"/>
      <c r="I31" s="8"/>
      <c r="J31" s="2"/>
    </row>
    <row r="32" spans="1:17" s="46" customFormat="1" ht="16.5" x14ac:dyDescent="0.35">
      <c r="A32" s="8"/>
      <c r="B32" s="8"/>
      <c r="C32" s="8"/>
      <c r="D32" s="8"/>
      <c r="E32" s="95"/>
      <c r="F32" s="96"/>
      <c r="G32" s="96"/>
      <c r="H32" s="96"/>
      <c r="I32" s="96"/>
      <c r="J32" s="2"/>
    </row>
    <row r="33" spans="1:10" s="46" customFormat="1" ht="14.25" customHeight="1" x14ac:dyDescent="0.35">
      <c r="A33" s="8" t="s">
        <v>1</v>
      </c>
      <c r="B33" s="8"/>
      <c r="C33" s="8"/>
      <c r="D33" s="8"/>
      <c r="E33" s="10"/>
      <c r="F33" s="10"/>
      <c r="G33" s="8"/>
      <c r="H33" s="76"/>
      <c r="I33" s="8"/>
      <c r="J33" s="2"/>
    </row>
    <row r="34" spans="1:10" s="46" customFormat="1" ht="14.25" customHeight="1" x14ac:dyDescent="0.35">
      <c r="A34" s="8" t="s">
        <v>13</v>
      </c>
      <c r="B34" s="8"/>
      <c r="C34" s="8"/>
      <c r="D34" s="8"/>
      <c r="E34" s="97"/>
      <c r="F34" s="98"/>
      <c r="G34" s="98"/>
      <c r="H34" s="98"/>
      <c r="I34" s="98"/>
      <c r="J34" s="2"/>
    </row>
    <row r="35" spans="1:10" s="2" customFormat="1" x14ac:dyDescent="0.25">
      <c r="B35" s="3"/>
      <c r="C35" s="3"/>
      <c r="D35" s="3"/>
      <c r="E35" s="3"/>
    </row>
    <row r="36" spans="1:10" s="2" customFormat="1" x14ac:dyDescent="0.25">
      <c r="B36" s="3"/>
      <c r="C36" s="3"/>
      <c r="D36" s="3"/>
      <c r="E36" s="3"/>
    </row>
    <row r="37" spans="1:10" s="2" customFormat="1" x14ac:dyDescent="0.25">
      <c r="B37" s="3"/>
      <c r="C37" s="3"/>
      <c r="D37" s="3"/>
      <c r="E37" s="3"/>
    </row>
    <row r="38" spans="1:10" s="2" customFormat="1" x14ac:dyDescent="0.25">
      <c r="B38" s="3"/>
      <c r="C38" s="3"/>
      <c r="D38" s="3"/>
      <c r="E38" s="3"/>
    </row>
    <row r="39" spans="1:10" s="2" customFormat="1" x14ac:dyDescent="0.25">
      <c r="B39" s="3"/>
      <c r="C39" s="3"/>
      <c r="D39" s="3"/>
      <c r="E39" s="3"/>
    </row>
    <row r="40" spans="1:10" s="2" customFormat="1" x14ac:dyDescent="0.25">
      <c r="B40" s="3"/>
      <c r="C40" s="3"/>
      <c r="D40" s="3"/>
      <c r="E40" s="3"/>
    </row>
    <row r="41" spans="1:10" s="2" customFormat="1" x14ac:dyDescent="0.25">
      <c r="B41" s="3"/>
      <c r="C41" s="3"/>
      <c r="D41" s="3"/>
      <c r="E41" s="3"/>
    </row>
    <row r="42" spans="1:10" s="2" customFormat="1" x14ac:dyDescent="0.25">
      <c r="B42" s="3"/>
      <c r="C42" s="3"/>
      <c r="D42" s="3"/>
      <c r="E42" s="3"/>
    </row>
    <row r="43" spans="1:10" s="2" customFormat="1" x14ac:dyDescent="0.25">
      <c r="B43" s="3"/>
      <c r="C43" s="3"/>
      <c r="D43" s="3"/>
      <c r="E43" s="3"/>
    </row>
    <row r="44" spans="1:10" s="2" customFormat="1" x14ac:dyDescent="0.25">
      <c r="B44" s="3"/>
      <c r="C44" s="3"/>
      <c r="D44" s="3"/>
      <c r="E44" s="3"/>
    </row>
    <row r="45" spans="1:10" s="2" customFormat="1" x14ac:dyDescent="0.25">
      <c r="B45" s="3"/>
      <c r="C45" s="3"/>
      <c r="D45" s="3"/>
      <c r="E45" s="3"/>
    </row>
    <row r="46" spans="1:10" s="2" customFormat="1" x14ac:dyDescent="0.25">
      <c r="B46" s="3"/>
      <c r="C46" s="3"/>
      <c r="D46" s="3"/>
      <c r="E46" s="3"/>
    </row>
    <row r="47" spans="1:10" s="2" customFormat="1" x14ac:dyDescent="0.25">
      <c r="B47" s="3"/>
      <c r="C47" s="3"/>
      <c r="D47" s="3"/>
      <c r="E47" s="3"/>
    </row>
    <row r="48" spans="1:10" s="2" customFormat="1" x14ac:dyDescent="0.25">
      <c r="B48" s="3"/>
      <c r="C48" s="3"/>
      <c r="D48" s="3"/>
      <c r="E48" s="3"/>
    </row>
    <row r="49" spans="2:8" s="2" customFormat="1" x14ac:dyDescent="0.25">
      <c r="B49" s="3"/>
      <c r="C49" s="3"/>
      <c r="D49" s="3"/>
      <c r="E49" s="3"/>
    </row>
    <row r="50" spans="2:8" s="2" customFormat="1" x14ac:dyDescent="0.25">
      <c r="B50" s="3"/>
      <c r="C50" s="3"/>
      <c r="D50" s="3"/>
      <c r="E50" s="3"/>
    </row>
    <row r="51" spans="2:8" s="2" customFormat="1" x14ac:dyDescent="0.25">
      <c r="B51" s="3"/>
      <c r="C51" s="3"/>
      <c r="D51" s="3"/>
      <c r="E51" s="3"/>
    </row>
    <row r="52" spans="2:8" s="2" customFormat="1" x14ac:dyDescent="0.25">
      <c r="B52" s="3"/>
      <c r="C52" s="3"/>
      <c r="D52" s="3"/>
      <c r="E52" s="3"/>
    </row>
    <row r="53" spans="2:8" s="2" customFormat="1" x14ac:dyDescent="0.25">
      <c r="B53" s="3"/>
      <c r="C53" s="3"/>
      <c r="D53" s="3"/>
      <c r="E53" s="3"/>
    </row>
    <row r="54" spans="2:8" s="2" customFormat="1" x14ac:dyDescent="0.25">
      <c r="B54" s="3"/>
      <c r="C54" s="3"/>
      <c r="D54" s="3"/>
      <c r="E54" s="3"/>
    </row>
    <row r="55" spans="2:8" s="2" customFormat="1" x14ac:dyDescent="0.25">
      <c r="B55" s="3"/>
      <c r="C55" s="3"/>
      <c r="D55" s="3"/>
      <c r="E55" s="3"/>
    </row>
    <row r="56" spans="2:8" s="2" customFormat="1" x14ac:dyDescent="0.25">
      <c r="B56" s="3"/>
      <c r="C56" s="3"/>
      <c r="D56" s="3"/>
      <c r="E56" s="3"/>
    </row>
    <row r="57" spans="2:8" s="2" customFormat="1" x14ac:dyDescent="0.25">
      <c r="B57" s="3"/>
      <c r="C57" s="3"/>
      <c r="D57" s="3"/>
      <c r="E57" s="3"/>
    </row>
    <row r="58" spans="2:8" s="2" customFormat="1" x14ac:dyDescent="0.25">
      <c r="B58" s="3"/>
      <c r="C58" s="3"/>
      <c r="D58" s="3"/>
      <c r="E58" s="3"/>
    </row>
    <row r="59" spans="2:8" s="2" customFormat="1" x14ac:dyDescent="0.25">
      <c r="B59" s="3"/>
      <c r="C59" s="3"/>
      <c r="D59" s="3"/>
      <c r="E59" s="3"/>
      <c r="H59"/>
    </row>
  </sheetData>
  <mergeCells count="4">
    <mergeCell ref="A4:G4"/>
    <mergeCell ref="A19:H19"/>
    <mergeCell ref="E32:I32"/>
    <mergeCell ref="E34:I34"/>
  </mergeCells>
  <conditionalFormatting sqref="F23">
    <cfRule type="cellIs" dxfId="19" priority="4" stopIfTrue="1" operator="greaterThan">
      <formula>$C$23</formula>
    </cfRule>
  </conditionalFormatting>
  <conditionalFormatting sqref="F24">
    <cfRule type="cellIs" dxfId="18" priority="3" stopIfTrue="1" operator="greaterThan">
      <formula>$C$24</formula>
    </cfRule>
  </conditionalFormatting>
  <conditionalFormatting sqref="F25">
    <cfRule type="cellIs" dxfId="17" priority="2" stopIfTrue="1" operator="greaterThan">
      <formula>$C$25</formula>
    </cfRule>
  </conditionalFormatting>
  <conditionalFormatting sqref="F26">
    <cfRule type="cellIs" dxfId="16" priority="1" stopIfTrue="1" operator="greaterThan">
      <formula>$C$26</formula>
    </cfRule>
  </conditionalFormatting>
  <pageMargins left="0.62992125984251968" right="3.937007874015748E-2" top="0.35433070866141736" bottom="0.35433070866141736" header="0.31496062992125984" footer="0.31496062992125984"/>
  <pageSetup paperSize="9" scale="6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Q59"/>
  <sheetViews>
    <sheetView topLeftCell="A4" workbookViewId="0">
      <selection activeCell="F29" sqref="F29"/>
    </sheetView>
  </sheetViews>
  <sheetFormatPr baseColWidth="10" defaultRowHeight="15" x14ac:dyDescent="0.25"/>
  <cols>
    <col min="1" max="1" width="89.5703125" customWidth="1"/>
    <col min="2" max="2" width="19.28515625" style="1" customWidth="1"/>
    <col min="3" max="4" width="18.5703125" style="1" customWidth="1"/>
    <col min="5" max="5" width="17.42578125" style="1" customWidth="1"/>
    <col min="6" max="6" width="19.28515625" customWidth="1"/>
    <col min="7" max="7" width="22.85546875" customWidth="1"/>
    <col min="8" max="8" width="15.42578125" customWidth="1"/>
    <col min="9" max="9" width="14.5703125" customWidth="1"/>
    <col min="10" max="10" width="17.7109375" customWidth="1"/>
  </cols>
  <sheetData>
    <row r="1" spans="1:10" s="2" customFormat="1" ht="16.5" x14ac:dyDescent="0.35">
      <c r="B1" s="3"/>
      <c r="C1" s="3"/>
      <c r="D1" s="10"/>
      <c r="E1" s="3"/>
      <c r="F1" s="8"/>
      <c r="H1" s="8"/>
      <c r="I1" s="8"/>
      <c r="J1" s="8"/>
    </row>
    <row r="2" spans="1:10" s="4" customFormat="1" x14ac:dyDescent="0.35">
      <c r="A2" s="4" t="s">
        <v>0</v>
      </c>
      <c r="D2" s="18"/>
      <c r="E2" s="5"/>
      <c r="F2" s="19"/>
      <c r="H2" s="18"/>
      <c r="I2" s="19"/>
      <c r="J2" s="18"/>
    </row>
    <row r="3" spans="1:10" s="4" customFormat="1" x14ac:dyDescent="0.35">
      <c r="D3" s="18"/>
      <c r="E3" s="5"/>
      <c r="F3" s="19"/>
      <c r="H3" s="18"/>
      <c r="I3" s="19"/>
      <c r="J3" s="18"/>
    </row>
    <row r="4" spans="1:10" s="18" customFormat="1" x14ac:dyDescent="0.35">
      <c r="A4" s="92" t="s">
        <v>15</v>
      </c>
      <c r="B4" s="92"/>
      <c r="C4" s="92"/>
      <c r="D4" s="92"/>
      <c r="E4" s="92"/>
      <c r="F4" s="92"/>
      <c r="G4" s="92"/>
      <c r="H4" s="20"/>
      <c r="I4" s="21"/>
    </row>
    <row r="5" spans="1:10" s="8" customFormat="1" x14ac:dyDescent="0.35">
      <c r="B5" s="10"/>
      <c r="C5" s="10"/>
      <c r="D5" s="10"/>
      <c r="E5" s="10"/>
    </row>
    <row r="6" spans="1:10" s="8" customFormat="1" x14ac:dyDescent="0.35">
      <c r="B6" s="10"/>
      <c r="C6" s="10"/>
      <c r="D6" s="10"/>
      <c r="E6" s="10"/>
    </row>
    <row r="7" spans="1:10" s="8" customFormat="1" x14ac:dyDescent="0.35">
      <c r="B7" s="10"/>
      <c r="C7" s="10"/>
      <c r="D7" s="10"/>
      <c r="E7" s="10"/>
    </row>
    <row r="8" spans="1:10" s="8" customFormat="1" x14ac:dyDescent="0.35">
      <c r="B8" s="10"/>
      <c r="C8" s="10"/>
      <c r="D8" s="10"/>
      <c r="E8" s="10"/>
    </row>
    <row r="9" spans="1:10" s="8" customFormat="1" x14ac:dyDescent="0.35">
      <c r="B9" s="10"/>
      <c r="C9" s="10"/>
      <c r="D9" s="10"/>
      <c r="E9" s="10"/>
    </row>
    <row r="10" spans="1:10" s="8" customFormat="1" x14ac:dyDescent="0.35">
      <c r="B10" s="10"/>
      <c r="C10" s="10"/>
      <c r="D10" s="10"/>
      <c r="E10" s="10"/>
    </row>
    <row r="11" spans="1:10" s="8" customFormat="1" x14ac:dyDescent="0.35">
      <c r="B11" s="10"/>
      <c r="C11" s="10"/>
      <c r="D11" s="10"/>
      <c r="E11" s="10"/>
    </row>
    <row r="12" spans="1:10" s="8" customFormat="1" x14ac:dyDescent="0.35">
      <c r="B12" s="10"/>
      <c r="C12" s="10"/>
      <c r="D12" s="10"/>
      <c r="E12" s="10"/>
    </row>
    <row r="13" spans="1:10" s="8" customFormat="1" x14ac:dyDescent="0.35">
      <c r="B13" s="10"/>
      <c r="C13" s="10"/>
      <c r="D13" s="10"/>
      <c r="E13" s="10"/>
    </row>
    <row r="14" spans="1:10" s="8" customFormat="1" x14ac:dyDescent="0.35">
      <c r="B14" s="10"/>
      <c r="C14" s="10"/>
      <c r="D14" s="10"/>
      <c r="E14" s="10"/>
    </row>
    <row r="15" spans="1:10" s="8" customFormat="1" x14ac:dyDescent="0.35">
      <c r="B15" s="10"/>
      <c r="C15" s="10"/>
      <c r="D15" s="10"/>
      <c r="E15" s="10"/>
    </row>
    <row r="16" spans="1:10" s="8" customFormat="1" x14ac:dyDescent="0.35">
      <c r="B16" s="10"/>
      <c r="C16" s="10"/>
      <c r="D16" s="10"/>
      <c r="E16" s="10"/>
    </row>
    <row r="17" spans="1:17" s="8" customFormat="1" x14ac:dyDescent="0.35">
      <c r="B17" s="10"/>
      <c r="C17" s="10"/>
      <c r="D17" s="10"/>
      <c r="E17" s="10"/>
    </row>
    <row r="18" spans="1:17" s="8" customFormat="1" x14ac:dyDescent="0.35">
      <c r="B18" s="10"/>
      <c r="C18" s="10"/>
      <c r="D18" s="10"/>
      <c r="E18" s="10"/>
      <c r="F18" s="13"/>
    </row>
    <row r="19" spans="1:17" s="8" customFormat="1" x14ac:dyDescent="0.35">
      <c r="A19" s="93"/>
      <c r="B19" s="93"/>
      <c r="C19" s="93"/>
      <c r="D19" s="93"/>
      <c r="E19" s="93"/>
      <c r="F19" s="93"/>
      <c r="G19" s="93"/>
      <c r="H19" s="93"/>
      <c r="I19" s="57"/>
      <c r="J19" s="13"/>
    </row>
    <row r="20" spans="1:17" s="8" customFormat="1" x14ac:dyDescent="0.35">
      <c r="B20" s="10"/>
      <c r="C20" s="10"/>
      <c r="D20" s="61"/>
      <c r="E20" s="10"/>
      <c r="F20" s="13"/>
      <c r="H20" s="13"/>
      <c r="I20" s="13"/>
      <c r="J20" s="13"/>
    </row>
    <row r="21" spans="1:17" s="8" customFormat="1" x14ac:dyDescent="0.35">
      <c r="A21" s="25"/>
      <c r="B21" s="10"/>
      <c r="C21" s="10"/>
      <c r="D21" s="10"/>
      <c r="E21" s="10"/>
    </row>
    <row r="22" spans="1:17" s="30" customFormat="1" ht="45" x14ac:dyDescent="0.35">
      <c r="A22" s="26"/>
      <c r="B22" s="27" t="s">
        <v>2</v>
      </c>
      <c r="C22" s="28" t="s">
        <v>6</v>
      </c>
      <c r="D22" s="28" t="s">
        <v>17</v>
      </c>
      <c r="E22" s="28" t="s">
        <v>7</v>
      </c>
      <c r="F22" s="29" t="s">
        <v>3</v>
      </c>
      <c r="G22" s="29" t="s">
        <v>4</v>
      </c>
      <c r="H22" s="29" t="s">
        <v>18</v>
      </c>
      <c r="I22" s="29" t="s">
        <v>19</v>
      </c>
      <c r="J22" s="78" t="s">
        <v>20</v>
      </c>
      <c r="K22" s="8"/>
      <c r="L22" s="8"/>
      <c r="M22" s="8"/>
      <c r="N22" s="8"/>
      <c r="O22" s="8"/>
      <c r="P22" s="8"/>
      <c r="Q22" s="8"/>
    </row>
    <row r="23" spans="1:17" s="30" customFormat="1" x14ac:dyDescent="0.35">
      <c r="A23" s="31" t="s">
        <v>8</v>
      </c>
      <c r="B23" s="65">
        <v>1</v>
      </c>
      <c r="C23" s="67">
        <v>150</v>
      </c>
      <c r="D23" s="33">
        <f>(C23*21%)+C23</f>
        <v>181.5</v>
      </c>
      <c r="E23" s="67">
        <f>C23*B23</f>
        <v>150</v>
      </c>
      <c r="F23" s="34"/>
      <c r="G23" s="67">
        <f>F23*B23</f>
        <v>0</v>
      </c>
      <c r="H23" s="77">
        <v>0.21</v>
      </c>
      <c r="I23" s="80">
        <f>(G23*21%)</f>
        <v>0</v>
      </c>
      <c r="J23" s="67">
        <f>I23+G23</f>
        <v>0</v>
      </c>
      <c r="K23" s="8"/>
      <c r="L23" s="8"/>
      <c r="M23" s="8"/>
      <c r="N23" s="8"/>
      <c r="O23" s="8"/>
      <c r="P23" s="8"/>
      <c r="Q23" s="8"/>
    </row>
    <row r="24" spans="1:17" s="30" customFormat="1" x14ac:dyDescent="0.35">
      <c r="A24" s="31" t="s">
        <v>9</v>
      </c>
      <c r="B24" s="66">
        <v>2</v>
      </c>
      <c r="C24" s="67">
        <v>300</v>
      </c>
      <c r="D24" s="33">
        <f>(C24*21%)+C24</f>
        <v>363</v>
      </c>
      <c r="E24" s="67">
        <f>C24*B24</f>
        <v>600</v>
      </c>
      <c r="F24" s="36"/>
      <c r="G24" s="67">
        <f>F24*B24</f>
        <v>0</v>
      </c>
      <c r="H24" s="77">
        <v>0.21</v>
      </c>
      <c r="I24" s="80">
        <f t="shared" ref="I24:I26" si="0">G24*21%</f>
        <v>0</v>
      </c>
      <c r="J24" s="67">
        <f t="shared" ref="J24:J26" si="1">I24+G24</f>
        <v>0</v>
      </c>
      <c r="K24" s="8"/>
      <c r="L24" s="8"/>
      <c r="M24" s="8"/>
      <c r="N24" s="8"/>
      <c r="O24" s="8"/>
      <c r="P24" s="8"/>
      <c r="Q24" s="8"/>
    </row>
    <row r="25" spans="1:17" s="30" customFormat="1" x14ac:dyDescent="0.35">
      <c r="A25" s="31" t="s">
        <v>10</v>
      </c>
      <c r="B25" s="66">
        <v>5</v>
      </c>
      <c r="C25" s="67">
        <v>700</v>
      </c>
      <c r="D25" s="33">
        <f>(C25*21%)+C25</f>
        <v>847</v>
      </c>
      <c r="E25" s="67">
        <f>C25*B25</f>
        <v>3500</v>
      </c>
      <c r="F25" s="36"/>
      <c r="G25" s="67">
        <f>F25*B25</f>
        <v>0</v>
      </c>
      <c r="H25" s="77">
        <v>0.21</v>
      </c>
      <c r="I25" s="80">
        <f t="shared" si="0"/>
        <v>0</v>
      </c>
      <c r="J25" s="67">
        <f t="shared" si="1"/>
        <v>0</v>
      </c>
      <c r="K25" s="8"/>
      <c r="L25" s="8"/>
      <c r="M25" s="8"/>
      <c r="N25" s="8"/>
      <c r="O25" s="8"/>
      <c r="P25" s="8"/>
      <c r="Q25" s="8"/>
    </row>
    <row r="26" spans="1:17" s="30" customFormat="1" x14ac:dyDescent="0.35">
      <c r="A26" s="37" t="s">
        <v>5</v>
      </c>
      <c r="B26" s="66">
        <v>1</v>
      </c>
      <c r="C26" s="67">
        <v>125</v>
      </c>
      <c r="D26" s="33">
        <f>(C26*21%)+C26</f>
        <v>151.25</v>
      </c>
      <c r="E26" s="67">
        <f>C26*B26</f>
        <v>125</v>
      </c>
      <c r="F26" s="36"/>
      <c r="G26" s="67">
        <f>F26*B26</f>
        <v>0</v>
      </c>
      <c r="H26" s="77">
        <v>0.21</v>
      </c>
      <c r="I26" s="80">
        <f t="shared" si="0"/>
        <v>0</v>
      </c>
      <c r="J26" s="67">
        <f t="shared" si="1"/>
        <v>0</v>
      </c>
      <c r="K26" s="8"/>
      <c r="L26" s="8"/>
      <c r="M26" s="8"/>
      <c r="N26" s="8"/>
      <c r="O26" s="8"/>
      <c r="P26" s="8"/>
      <c r="Q26" s="8"/>
    </row>
    <row r="27" spans="1:17" s="30" customFormat="1" ht="17.25" customHeight="1" thickBot="1" x14ac:dyDescent="0.4">
      <c r="A27" s="38" t="s">
        <v>11</v>
      </c>
      <c r="B27" s="68"/>
      <c r="C27" s="68"/>
      <c r="D27" s="38"/>
      <c r="E27" s="69">
        <v>350</v>
      </c>
      <c r="F27" s="11"/>
      <c r="G27" s="69">
        <v>350</v>
      </c>
      <c r="H27" s="8"/>
      <c r="I27" s="8"/>
      <c r="J27" s="82">
        <v>500</v>
      </c>
      <c r="K27" s="8"/>
      <c r="L27" s="8"/>
      <c r="M27" s="8"/>
      <c r="N27" s="8"/>
      <c r="O27" s="8"/>
      <c r="P27" s="8"/>
      <c r="Q27" s="8"/>
    </row>
    <row r="28" spans="1:17" s="8" customFormat="1" ht="16.5" thickTop="1" thickBot="1" x14ac:dyDescent="0.4">
      <c r="A28" s="40" t="s">
        <v>14</v>
      </c>
      <c r="C28" s="41"/>
      <c r="D28" s="41"/>
      <c r="E28" s="72">
        <f>SUM(E23:E27)</f>
        <v>4725</v>
      </c>
      <c r="G28" s="72">
        <f>SUM(G23:G27)</f>
        <v>350</v>
      </c>
      <c r="H28" s="13"/>
      <c r="I28" s="13"/>
      <c r="J28" s="81">
        <f>SUM(J23:J27)</f>
        <v>500</v>
      </c>
    </row>
    <row r="29" spans="1:17" s="8" customFormat="1" ht="15.75" thickTop="1" x14ac:dyDescent="0.35">
      <c r="B29" s="10"/>
      <c r="C29" s="10"/>
      <c r="D29" s="10"/>
      <c r="E29" s="42"/>
      <c r="H29" s="9"/>
    </row>
    <row r="30" spans="1:17" s="30" customFormat="1" x14ac:dyDescent="0.35">
      <c r="B30" s="8"/>
      <c r="C30" s="8"/>
      <c r="D30" s="8"/>
      <c r="E30" s="14"/>
      <c r="F30" s="9"/>
      <c r="G30" s="8"/>
      <c r="H30" s="12"/>
      <c r="I30" s="8"/>
    </row>
    <row r="31" spans="1:17" s="8" customFormat="1" ht="16.5" x14ac:dyDescent="0.35">
      <c r="A31" s="8" t="s">
        <v>12</v>
      </c>
      <c r="E31" s="10"/>
      <c r="F31" s="10"/>
      <c r="G31" s="11"/>
      <c r="H31" s="74"/>
      <c r="J31" s="2"/>
    </row>
    <row r="32" spans="1:17" s="8" customFormat="1" ht="16.5" x14ac:dyDescent="0.35">
      <c r="E32" s="95"/>
      <c r="F32" s="96"/>
      <c r="G32" s="96"/>
      <c r="H32" s="96"/>
      <c r="I32" s="96"/>
      <c r="J32" s="2"/>
    </row>
    <row r="33" spans="1:10" s="8" customFormat="1" ht="14.25" customHeight="1" x14ac:dyDescent="0.35">
      <c r="A33" s="8" t="s">
        <v>1</v>
      </c>
      <c r="E33" s="10"/>
      <c r="F33" s="10"/>
      <c r="H33" s="76"/>
      <c r="J33" s="2"/>
    </row>
    <row r="34" spans="1:10" s="8" customFormat="1" ht="14.25" customHeight="1" x14ac:dyDescent="0.35">
      <c r="A34" s="8" t="s">
        <v>13</v>
      </c>
      <c r="E34" s="97"/>
      <c r="F34" s="98"/>
      <c r="G34" s="98"/>
      <c r="H34" s="98"/>
      <c r="I34" s="98"/>
      <c r="J34" s="2"/>
    </row>
    <row r="35" spans="1:10" s="2" customFormat="1" x14ac:dyDescent="0.25">
      <c r="B35" s="3"/>
      <c r="C35" s="3"/>
      <c r="D35" s="3"/>
      <c r="E35" s="3"/>
    </row>
    <row r="36" spans="1:10" s="2" customFormat="1" x14ac:dyDescent="0.25">
      <c r="B36" s="3"/>
      <c r="C36" s="3"/>
      <c r="D36" s="3"/>
      <c r="E36" s="3"/>
    </row>
    <row r="37" spans="1:10" s="2" customFormat="1" x14ac:dyDescent="0.25">
      <c r="B37" s="3"/>
      <c r="C37" s="3"/>
      <c r="D37" s="3"/>
      <c r="E37" s="3"/>
    </row>
    <row r="38" spans="1:10" s="2" customFormat="1" x14ac:dyDescent="0.25">
      <c r="B38" s="3"/>
      <c r="C38" s="3"/>
      <c r="D38" s="3"/>
      <c r="E38" s="3"/>
    </row>
    <row r="39" spans="1:10" s="2" customFormat="1" x14ac:dyDescent="0.25">
      <c r="B39" s="3"/>
      <c r="C39" s="3"/>
      <c r="D39" s="3"/>
      <c r="E39" s="3"/>
    </row>
    <row r="40" spans="1:10" s="2" customFormat="1" x14ac:dyDescent="0.25">
      <c r="B40" s="3"/>
      <c r="C40" s="3"/>
      <c r="D40" s="3"/>
      <c r="E40" s="3"/>
    </row>
    <row r="41" spans="1:10" s="2" customFormat="1" x14ac:dyDescent="0.25">
      <c r="B41" s="3"/>
      <c r="C41" s="3"/>
      <c r="D41" s="3"/>
      <c r="E41" s="3"/>
    </row>
    <row r="42" spans="1:10" s="2" customFormat="1" x14ac:dyDescent="0.25">
      <c r="B42" s="3"/>
      <c r="C42" s="3"/>
      <c r="D42" s="3"/>
      <c r="E42" s="3"/>
    </row>
    <row r="43" spans="1:10" s="2" customFormat="1" x14ac:dyDescent="0.25">
      <c r="B43" s="3"/>
      <c r="C43" s="3"/>
      <c r="D43" s="3"/>
      <c r="E43" s="3"/>
    </row>
    <row r="44" spans="1:10" s="2" customFormat="1" x14ac:dyDescent="0.25">
      <c r="B44" s="3"/>
      <c r="C44" s="3"/>
      <c r="D44" s="3"/>
      <c r="E44" s="3"/>
    </row>
    <row r="45" spans="1:10" s="2" customFormat="1" x14ac:dyDescent="0.25">
      <c r="B45" s="3"/>
      <c r="C45" s="3"/>
      <c r="D45" s="3"/>
      <c r="E45" s="3"/>
    </row>
    <row r="46" spans="1:10" s="2" customFormat="1" x14ac:dyDescent="0.25">
      <c r="B46" s="3"/>
      <c r="C46" s="3"/>
      <c r="D46" s="3"/>
      <c r="E46" s="3"/>
    </row>
    <row r="47" spans="1:10" s="2" customFormat="1" x14ac:dyDescent="0.25">
      <c r="B47" s="3"/>
      <c r="C47" s="3"/>
      <c r="D47" s="3"/>
      <c r="E47" s="3"/>
    </row>
    <row r="48" spans="1:10" s="2" customFormat="1" x14ac:dyDescent="0.25">
      <c r="B48" s="3"/>
      <c r="C48" s="3"/>
      <c r="D48" s="3"/>
      <c r="E48" s="3"/>
    </row>
    <row r="49" spans="2:8" s="2" customFormat="1" x14ac:dyDescent="0.25">
      <c r="B49" s="3"/>
      <c r="C49" s="3"/>
      <c r="D49" s="3"/>
      <c r="E49" s="3"/>
    </row>
    <row r="50" spans="2:8" s="2" customFormat="1" x14ac:dyDescent="0.25">
      <c r="B50" s="3"/>
      <c r="C50" s="3"/>
      <c r="D50" s="3"/>
      <c r="E50" s="3"/>
    </row>
    <row r="51" spans="2:8" s="2" customFormat="1" x14ac:dyDescent="0.25">
      <c r="B51" s="3"/>
      <c r="C51" s="3"/>
      <c r="D51" s="3"/>
      <c r="E51" s="3"/>
    </row>
    <row r="52" spans="2:8" s="2" customFormat="1" x14ac:dyDescent="0.25">
      <c r="B52" s="3"/>
      <c r="C52" s="3"/>
      <c r="D52" s="3"/>
      <c r="E52" s="3"/>
    </row>
    <row r="53" spans="2:8" s="2" customFormat="1" x14ac:dyDescent="0.25">
      <c r="B53" s="3"/>
      <c r="C53" s="3"/>
      <c r="D53" s="3"/>
      <c r="E53" s="3"/>
    </row>
    <row r="54" spans="2:8" s="2" customFormat="1" x14ac:dyDescent="0.25">
      <c r="B54" s="3"/>
      <c r="C54" s="3"/>
      <c r="D54" s="3"/>
      <c r="E54" s="3"/>
    </row>
    <row r="55" spans="2:8" s="2" customFormat="1" x14ac:dyDescent="0.25">
      <c r="B55" s="3"/>
      <c r="C55" s="3"/>
      <c r="D55" s="3"/>
      <c r="E55" s="3"/>
    </row>
    <row r="56" spans="2:8" s="2" customFormat="1" x14ac:dyDescent="0.25">
      <c r="B56" s="3"/>
      <c r="C56" s="3"/>
      <c r="D56" s="3"/>
      <c r="E56" s="3"/>
    </row>
    <row r="57" spans="2:8" s="2" customFormat="1" x14ac:dyDescent="0.25">
      <c r="B57" s="3"/>
      <c r="C57" s="3"/>
      <c r="D57" s="3"/>
      <c r="E57" s="3"/>
    </row>
    <row r="58" spans="2:8" s="2" customFormat="1" x14ac:dyDescent="0.25">
      <c r="B58" s="3"/>
      <c r="C58" s="3"/>
      <c r="D58" s="3"/>
      <c r="E58" s="3"/>
    </row>
    <row r="59" spans="2:8" s="2" customFormat="1" x14ac:dyDescent="0.25">
      <c r="B59" s="3"/>
      <c r="C59" s="3"/>
      <c r="D59" s="3"/>
      <c r="E59" s="3"/>
      <c r="H59"/>
    </row>
  </sheetData>
  <mergeCells count="4">
    <mergeCell ref="A4:G4"/>
    <mergeCell ref="A19:H19"/>
    <mergeCell ref="E32:I32"/>
    <mergeCell ref="E34:I34"/>
  </mergeCells>
  <conditionalFormatting sqref="F23">
    <cfRule type="cellIs" dxfId="15" priority="4" stopIfTrue="1" operator="greaterThan">
      <formula>$C$23</formula>
    </cfRule>
  </conditionalFormatting>
  <conditionalFormatting sqref="F24">
    <cfRule type="cellIs" dxfId="14" priority="3" stopIfTrue="1" operator="greaterThan">
      <formula>$C$24</formula>
    </cfRule>
  </conditionalFormatting>
  <conditionalFormatting sqref="F25">
    <cfRule type="cellIs" dxfId="13" priority="2" stopIfTrue="1" operator="greaterThan">
      <formula>$C$25</formula>
    </cfRule>
  </conditionalFormatting>
  <conditionalFormatting sqref="F26">
    <cfRule type="cellIs" dxfId="12" priority="1" stopIfTrue="1" operator="greaterThan">
      <formula>$C$26</formula>
    </cfRule>
  </conditionalFormatting>
  <pageMargins left="0.62992125984251968" right="3.937007874015748E-2" top="0.35433070866141736" bottom="0.35433070866141736" header="0.31496062992125984" footer="0.31496062992125984"/>
  <pageSetup paperSize="9" scale="6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Q59"/>
  <sheetViews>
    <sheetView workbookViewId="0">
      <selection activeCell="F27" sqref="F27"/>
    </sheetView>
  </sheetViews>
  <sheetFormatPr baseColWidth="10" defaultRowHeight="15" x14ac:dyDescent="0.25"/>
  <cols>
    <col min="1" max="1" width="89.5703125" customWidth="1"/>
    <col min="2" max="2" width="19.28515625" style="1" customWidth="1"/>
    <col min="3" max="4" width="18.5703125" style="1" customWidth="1"/>
    <col min="5" max="5" width="17.42578125" style="1" customWidth="1"/>
    <col min="6" max="6" width="19.28515625" customWidth="1"/>
    <col min="7" max="7" width="22.85546875" customWidth="1"/>
    <col min="8" max="8" width="15.42578125" customWidth="1"/>
    <col min="9" max="9" width="14.5703125" customWidth="1"/>
    <col min="10" max="10" width="17.7109375" customWidth="1"/>
  </cols>
  <sheetData>
    <row r="1" spans="1:10" s="2" customFormat="1" ht="16.5" x14ac:dyDescent="0.35">
      <c r="B1" s="3"/>
      <c r="C1" s="3"/>
      <c r="D1" s="10"/>
      <c r="E1" s="3"/>
      <c r="F1" s="8"/>
      <c r="H1" s="8"/>
      <c r="I1" s="8"/>
      <c r="J1" s="8"/>
    </row>
    <row r="2" spans="1:10" s="4" customFormat="1" x14ac:dyDescent="0.35">
      <c r="A2" s="4" t="s">
        <v>0</v>
      </c>
      <c r="D2" s="18"/>
      <c r="E2" s="5"/>
      <c r="F2" s="19"/>
      <c r="H2" s="18"/>
      <c r="I2" s="19"/>
      <c r="J2" s="18"/>
    </row>
    <row r="3" spans="1:10" s="4" customFormat="1" x14ac:dyDescent="0.35">
      <c r="D3" s="18"/>
      <c r="E3" s="5"/>
      <c r="F3" s="19"/>
      <c r="H3" s="18"/>
      <c r="I3" s="19"/>
      <c r="J3" s="18"/>
    </row>
    <row r="4" spans="1:10" s="4" customFormat="1" x14ac:dyDescent="0.35">
      <c r="A4" s="92" t="s">
        <v>15</v>
      </c>
      <c r="B4" s="92"/>
      <c r="C4" s="92"/>
      <c r="D4" s="92"/>
      <c r="E4" s="92"/>
      <c r="F4" s="92"/>
      <c r="G4" s="92"/>
      <c r="H4" s="20"/>
      <c r="I4" s="21"/>
      <c r="J4" s="18"/>
    </row>
    <row r="5" spans="1:10" s="2" customFormat="1" ht="16.5" x14ac:dyDescent="0.35">
      <c r="B5" s="3"/>
      <c r="C5" s="3"/>
      <c r="D5" s="10"/>
      <c r="E5" s="3"/>
      <c r="F5" s="8"/>
      <c r="H5" s="8"/>
      <c r="I5" s="8"/>
      <c r="J5" s="8"/>
    </row>
    <row r="6" spans="1:10" s="2" customFormat="1" ht="16.5" x14ac:dyDescent="0.35">
      <c r="B6" s="3"/>
      <c r="C6" s="3"/>
      <c r="D6" s="10"/>
      <c r="E6" s="3"/>
      <c r="F6" s="8"/>
      <c r="H6" s="8"/>
      <c r="I6" s="8"/>
      <c r="J6" s="8"/>
    </row>
    <row r="7" spans="1:10" s="2" customFormat="1" ht="16.5" x14ac:dyDescent="0.35">
      <c r="B7" s="3"/>
      <c r="C7" s="3"/>
      <c r="D7" s="10"/>
      <c r="E7" s="3"/>
      <c r="F7" s="8"/>
      <c r="H7" s="8"/>
      <c r="I7" s="8"/>
      <c r="J7" s="8"/>
    </row>
    <row r="8" spans="1:10" s="2" customFormat="1" ht="16.5" x14ac:dyDescent="0.35">
      <c r="B8" s="3"/>
      <c r="C8" s="3"/>
      <c r="D8" s="10"/>
      <c r="E8" s="3"/>
      <c r="F8" s="8"/>
      <c r="H8" s="8"/>
      <c r="I8" s="8"/>
      <c r="J8" s="8"/>
    </row>
    <row r="9" spans="1:10" s="2" customFormat="1" ht="16.5" x14ac:dyDescent="0.35">
      <c r="B9" s="3"/>
      <c r="C9" s="3"/>
      <c r="D9" s="10"/>
      <c r="E9" s="3"/>
      <c r="F9" s="8"/>
      <c r="H9" s="8"/>
      <c r="I9" s="8"/>
      <c r="J9" s="8"/>
    </row>
    <row r="10" spans="1:10" s="2" customFormat="1" ht="16.5" x14ac:dyDescent="0.35">
      <c r="B10" s="3"/>
      <c r="C10" s="3"/>
      <c r="D10" s="10"/>
      <c r="E10" s="3"/>
      <c r="F10" s="8"/>
      <c r="H10" s="8"/>
      <c r="I10" s="8"/>
      <c r="J10" s="8"/>
    </row>
    <row r="11" spans="1:10" s="2" customFormat="1" ht="16.5" x14ac:dyDescent="0.35">
      <c r="B11" s="3"/>
      <c r="C11" s="3"/>
      <c r="D11" s="10"/>
      <c r="E11" s="3"/>
      <c r="F11" s="8"/>
      <c r="H11" s="8"/>
      <c r="I11" s="8"/>
      <c r="J11" s="8"/>
    </row>
    <row r="12" spans="1:10" s="2" customFormat="1" ht="16.5" x14ac:dyDescent="0.35">
      <c r="B12" s="3"/>
      <c r="C12" s="3"/>
      <c r="D12" s="10"/>
      <c r="E12" s="3"/>
      <c r="F12" s="8"/>
      <c r="H12" s="8"/>
      <c r="I12" s="8"/>
      <c r="J12" s="8"/>
    </row>
    <row r="13" spans="1:10" s="2" customFormat="1" ht="16.5" x14ac:dyDescent="0.35">
      <c r="B13" s="3"/>
      <c r="C13" s="3"/>
      <c r="D13" s="10"/>
      <c r="E13" s="3"/>
      <c r="F13" s="8"/>
      <c r="H13" s="8"/>
      <c r="I13" s="8"/>
      <c r="J13" s="8"/>
    </row>
    <row r="14" spans="1:10" s="2" customFormat="1" ht="16.5" x14ac:dyDescent="0.35">
      <c r="B14" s="3"/>
      <c r="C14" s="3"/>
      <c r="D14" s="10"/>
      <c r="E14" s="3"/>
      <c r="F14" s="8"/>
      <c r="H14" s="8"/>
      <c r="I14" s="8"/>
      <c r="J14" s="8"/>
    </row>
    <row r="15" spans="1:10" s="2" customFormat="1" ht="16.5" x14ac:dyDescent="0.35">
      <c r="B15" s="3"/>
      <c r="C15" s="3"/>
      <c r="D15" s="10"/>
      <c r="E15" s="3"/>
      <c r="F15" s="8"/>
      <c r="H15" s="8"/>
      <c r="I15" s="8"/>
      <c r="J15" s="8"/>
    </row>
    <row r="16" spans="1:10" s="2" customFormat="1" ht="16.5" x14ac:dyDescent="0.35">
      <c r="B16" s="3"/>
      <c r="C16" s="3"/>
      <c r="D16" s="10"/>
      <c r="E16" s="3"/>
      <c r="F16" s="8"/>
      <c r="H16" s="8"/>
      <c r="I16" s="8"/>
      <c r="J16" s="8"/>
    </row>
    <row r="17" spans="1:17" s="2" customFormat="1" ht="16.5" x14ac:dyDescent="0.35">
      <c r="B17" s="3"/>
      <c r="C17" s="3"/>
      <c r="D17" s="10"/>
      <c r="E17" s="3"/>
      <c r="F17" s="8"/>
      <c r="H17" s="8"/>
      <c r="I17" s="8"/>
      <c r="J17" s="8"/>
    </row>
    <row r="18" spans="1:17" s="2" customFormat="1" ht="16.5" x14ac:dyDescent="0.35">
      <c r="B18" s="3"/>
      <c r="C18" s="3"/>
      <c r="D18" s="10"/>
      <c r="E18" s="3"/>
      <c r="F18" s="13"/>
      <c r="H18" s="8"/>
      <c r="I18" s="8"/>
      <c r="J18" s="8"/>
    </row>
    <row r="19" spans="1:17" s="2" customFormat="1" ht="16.5" x14ac:dyDescent="0.35">
      <c r="A19" s="100"/>
      <c r="B19" s="100"/>
      <c r="C19" s="100"/>
      <c r="D19" s="100"/>
      <c r="E19" s="100"/>
      <c r="F19" s="100"/>
      <c r="G19" s="100"/>
      <c r="H19" s="100"/>
      <c r="I19" s="57"/>
      <c r="J19" s="13"/>
    </row>
    <row r="20" spans="1:17" s="2" customFormat="1" ht="16.5" x14ac:dyDescent="0.35">
      <c r="B20" s="3"/>
      <c r="C20" s="3"/>
      <c r="D20" s="61"/>
      <c r="E20" s="3"/>
      <c r="F20" s="13"/>
      <c r="H20" s="13"/>
      <c r="I20" s="13"/>
      <c r="J20" s="13"/>
    </row>
    <row r="21" spans="1:17" s="2" customFormat="1" ht="16.5" x14ac:dyDescent="0.35">
      <c r="A21" s="7"/>
      <c r="B21" s="3"/>
      <c r="C21" s="3"/>
      <c r="D21" s="10"/>
      <c r="E21" s="3"/>
      <c r="F21" s="8"/>
      <c r="H21" s="8"/>
      <c r="I21" s="8"/>
      <c r="J21" s="8"/>
    </row>
    <row r="22" spans="1:17" s="30" customFormat="1" ht="45" x14ac:dyDescent="0.35">
      <c r="A22" s="26"/>
      <c r="B22" s="43" t="s">
        <v>2</v>
      </c>
      <c r="C22" s="44" t="s">
        <v>6</v>
      </c>
      <c r="D22" s="28" t="s">
        <v>17</v>
      </c>
      <c r="E22" s="44" t="s">
        <v>7</v>
      </c>
      <c r="F22" s="29" t="s">
        <v>3</v>
      </c>
      <c r="G22" s="45" t="s">
        <v>4</v>
      </c>
      <c r="H22" s="29" t="s">
        <v>18</v>
      </c>
      <c r="I22" s="29" t="s">
        <v>19</v>
      </c>
      <c r="J22" s="78" t="s">
        <v>20</v>
      </c>
      <c r="K22" s="8"/>
      <c r="L22" s="8"/>
      <c r="M22" s="8"/>
      <c r="N22" s="8"/>
      <c r="O22" s="8"/>
      <c r="P22" s="8"/>
      <c r="Q22" s="8"/>
    </row>
    <row r="23" spans="1:17" s="30" customFormat="1" x14ac:dyDescent="0.35">
      <c r="A23" s="31" t="s">
        <v>8</v>
      </c>
      <c r="B23" s="65">
        <v>1</v>
      </c>
      <c r="C23" s="67">
        <v>150</v>
      </c>
      <c r="D23" s="33">
        <f>(C23*21%)+C23</f>
        <v>181.5</v>
      </c>
      <c r="E23" s="67">
        <f>C23*B23</f>
        <v>150</v>
      </c>
      <c r="F23" s="34"/>
      <c r="G23" s="67">
        <f>F23*B23</f>
        <v>0</v>
      </c>
      <c r="H23" s="77">
        <v>0.21</v>
      </c>
      <c r="I23" s="80">
        <f>(G23*21%)</f>
        <v>0</v>
      </c>
      <c r="J23" s="67">
        <f>I23+G23</f>
        <v>0</v>
      </c>
      <c r="K23" s="8"/>
      <c r="L23" s="8"/>
      <c r="M23" s="8"/>
      <c r="N23" s="8"/>
      <c r="O23" s="8"/>
      <c r="P23" s="8"/>
      <c r="Q23" s="8"/>
    </row>
    <row r="24" spans="1:17" s="30" customFormat="1" x14ac:dyDescent="0.35">
      <c r="A24" s="31" t="s">
        <v>9</v>
      </c>
      <c r="B24" s="66">
        <v>2</v>
      </c>
      <c r="C24" s="67">
        <v>300</v>
      </c>
      <c r="D24" s="33">
        <f>(C24*21%)+C24</f>
        <v>363</v>
      </c>
      <c r="E24" s="67">
        <f>C24*B24</f>
        <v>600</v>
      </c>
      <c r="F24" s="36"/>
      <c r="G24" s="67">
        <f>F24*B24</f>
        <v>0</v>
      </c>
      <c r="H24" s="77">
        <v>0.21</v>
      </c>
      <c r="I24" s="80">
        <f t="shared" ref="I24:I26" si="0">G24*21%</f>
        <v>0</v>
      </c>
      <c r="J24" s="67">
        <f t="shared" ref="J24:J26" si="1">I24+G24</f>
        <v>0</v>
      </c>
      <c r="K24" s="8"/>
      <c r="L24" s="8"/>
      <c r="M24" s="8"/>
      <c r="N24" s="8"/>
      <c r="O24" s="8"/>
      <c r="P24" s="8"/>
      <c r="Q24" s="8"/>
    </row>
    <row r="25" spans="1:17" s="30" customFormat="1" x14ac:dyDescent="0.35">
      <c r="A25" s="31" t="s">
        <v>10</v>
      </c>
      <c r="B25" s="66">
        <v>5</v>
      </c>
      <c r="C25" s="67">
        <v>700</v>
      </c>
      <c r="D25" s="33">
        <f>(C25*21%)+C25</f>
        <v>847</v>
      </c>
      <c r="E25" s="67">
        <f>C25*B25</f>
        <v>3500</v>
      </c>
      <c r="F25" s="36"/>
      <c r="G25" s="67">
        <f>F25*B25</f>
        <v>0</v>
      </c>
      <c r="H25" s="77">
        <v>0.21</v>
      </c>
      <c r="I25" s="80">
        <f t="shared" si="0"/>
        <v>0</v>
      </c>
      <c r="J25" s="67">
        <f t="shared" si="1"/>
        <v>0</v>
      </c>
      <c r="K25" s="8"/>
      <c r="L25" s="8"/>
      <c r="M25" s="8"/>
      <c r="N25" s="8"/>
      <c r="O25" s="8"/>
      <c r="P25" s="8"/>
      <c r="Q25" s="8"/>
    </row>
    <row r="26" spans="1:17" s="30" customFormat="1" x14ac:dyDescent="0.35">
      <c r="A26" s="37" t="s">
        <v>5</v>
      </c>
      <c r="B26" s="66">
        <v>1</v>
      </c>
      <c r="C26" s="67">
        <v>125</v>
      </c>
      <c r="D26" s="33">
        <f>(C26*21%)+C26</f>
        <v>151.25</v>
      </c>
      <c r="E26" s="67">
        <f>C26*B26</f>
        <v>125</v>
      </c>
      <c r="F26" s="36"/>
      <c r="G26" s="67">
        <f>F26*B26</f>
        <v>0</v>
      </c>
      <c r="H26" s="77">
        <v>0.21</v>
      </c>
      <c r="I26" s="80">
        <f t="shared" si="0"/>
        <v>0</v>
      </c>
      <c r="J26" s="67">
        <f t="shared" si="1"/>
        <v>0</v>
      </c>
      <c r="K26" s="8"/>
      <c r="L26" s="8"/>
      <c r="M26" s="8"/>
      <c r="N26" s="8"/>
      <c r="O26" s="8"/>
      <c r="P26" s="8"/>
      <c r="Q26" s="8"/>
    </row>
    <row r="27" spans="1:17" s="30" customFormat="1" ht="17.25" customHeight="1" thickBot="1" x14ac:dyDescent="0.4">
      <c r="A27" s="38" t="s">
        <v>11</v>
      </c>
      <c r="B27" s="68"/>
      <c r="C27" s="68"/>
      <c r="D27" s="38"/>
      <c r="E27" s="69">
        <v>350</v>
      </c>
      <c r="F27" s="11"/>
      <c r="G27" s="69">
        <v>350</v>
      </c>
      <c r="H27" s="8"/>
      <c r="I27" s="8"/>
      <c r="J27" s="82">
        <v>500</v>
      </c>
      <c r="K27" s="8"/>
      <c r="L27" s="8"/>
      <c r="M27" s="8"/>
      <c r="N27" s="8"/>
      <c r="O27" s="8"/>
      <c r="P27" s="8"/>
      <c r="Q27" s="8"/>
    </row>
    <row r="28" spans="1:17" s="8" customFormat="1" ht="16.5" thickTop="1" thickBot="1" x14ac:dyDescent="0.4">
      <c r="A28" s="40" t="s">
        <v>14</v>
      </c>
      <c r="C28" s="41"/>
      <c r="D28" s="41"/>
      <c r="E28" s="72">
        <f>SUM(E23:E27)</f>
        <v>4725</v>
      </c>
      <c r="G28" s="72">
        <f>SUM(G23:G27)</f>
        <v>350</v>
      </c>
      <c r="H28" s="13"/>
      <c r="I28" s="13"/>
      <c r="J28" s="81">
        <f>SUM(J23:J27)</f>
        <v>500</v>
      </c>
    </row>
    <row r="29" spans="1:17" s="2" customFormat="1" ht="17.25" thickTop="1" x14ac:dyDescent="0.35">
      <c r="B29" s="3"/>
      <c r="C29" s="3"/>
      <c r="D29" s="10"/>
      <c r="E29" s="6"/>
      <c r="F29" s="8"/>
      <c r="H29" s="9"/>
      <c r="I29" s="8"/>
      <c r="J29" s="8"/>
    </row>
    <row r="30" spans="1:17" ht="16.5" x14ac:dyDescent="0.35">
      <c r="B30" s="8"/>
      <c r="C30" s="8"/>
      <c r="D30" s="8"/>
      <c r="E30" s="14"/>
      <c r="F30" s="9"/>
      <c r="G30" s="8"/>
      <c r="H30" s="12"/>
      <c r="I30" s="8"/>
      <c r="J30" s="30"/>
    </row>
    <row r="31" spans="1:17" s="2" customFormat="1" ht="16.5" x14ac:dyDescent="0.35">
      <c r="A31" s="8" t="s">
        <v>12</v>
      </c>
      <c r="B31" s="8"/>
      <c r="C31" s="8"/>
      <c r="D31" s="8"/>
      <c r="E31" s="10"/>
      <c r="F31" s="10"/>
      <c r="G31" s="11"/>
      <c r="H31" s="74"/>
      <c r="I31" s="8"/>
    </row>
    <row r="32" spans="1:17" s="2" customFormat="1" ht="16.5" x14ac:dyDescent="0.35">
      <c r="A32" s="8"/>
      <c r="B32" s="8"/>
      <c r="C32" s="8"/>
      <c r="D32" s="8"/>
      <c r="E32" s="95"/>
      <c r="F32" s="96"/>
      <c r="G32" s="96"/>
      <c r="H32" s="96"/>
      <c r="I32" s="96"/>
    </row>
    <row r="33" spans="1:9" s="2" customFormat="1" ht="14.25" customHeight="1" x14ac:dyDescent="0.35">
      <c r="A33" s="8" t="s">
        <v>1</v>
      </c>
      <c r="B33" s="8"/>
      <c r="C33" s="8"/>
      <c r="D33" s="8"/>
      <c r="E33" s="10"/>
      <c r="F33" s="10"/>
      <c r="G33" s="8"/>
      <c r="H33" s="76"/>
      <c r="I33" s="8"/>
    </row>
    <row r="34" spans="1:9" s="2" customFormat="1" ht="14.25" customHeight="1" x14ac:dyDescent="0.35">
      <c r="A34" s="8" t="s">
        <v>13</v>
      </c>
      <c r="B34" s="8"/>
      <c r="C34" s="8"/>
      <c r="D34" s="8"/>
      <c r="E34" s="97"/>
      <c r="F34" s="98"/>
      <c r="G34" s="98"/>
      <c r="H34" s="98"/>
      <c r="I34" s="98"/>
    </row>
    <row r="35" spans="1:9" s="2" customFormat="1" x14ac:dyDescent="0.25">
      <c r="B35" s="3"/>
      <c r="C35" s="3"/>
      <c r="D35" s="3"/>
      <c r="E35" s="3"/>
    </row>
    <row r="36" spans="1:9" s="2" customFormat="1" x14ac:dyDescent="0.25">
      <c r="B36" s="3"/>
      <c r="C36" s="3"/>
      <c r="D36" s="3"/>
      <c r="E36" s="3"/>
    </row>
    <row r="37" spans="1:9" s="2" customFormat="1" x14ac:dyDescent="0.25">
      <c r="B37" s="3"/>
      <c r="C37" s="3"/>
      <c r="D37" s="3"/>
      <c r="E37" s="3"/>
    </row>
    <row r="38" spans="1:9" s="2" customFormat="1" x14ac:dyDescent="0.25">
      <c r="B38" s="3"/>
      <c r="C38" s="3"/>
      <c r="D38" s="3"/>
      <c r="E38" s="3"/>
    </row>
    <row r="39" spans="1:9" s="2" customFormat="1" x14ac:dyDescent="0.25">
      <c r="B39" s="3"/>
      <c r="C39" s="3"/>
      <c r="D39" s="3"/>
      <c r="E39" s="3"/>
    </row>
    <row r="40" spans="1:9" s="2" customFormat="1" x14ac:dyDescent="0.25">
      <c r="B40" s="3"/>
      <c r="C40" s="3"/>
      <c r="D40" s="3"/>
      <c r="E40" s="3"/>
    </row>
    <row r="41" spans="1:9" s="2" customFormat="1" x14ac:dyDescent="0.25">
      <c r="B41" s="3"/>
      <c r="C41" s="3"/>
      <c r="D41" s="3"/>
      <c r="E41" s="3"/>
    </row>
    <row r="42" spans="1:9" s="2" customFormat="1" x14ac:dyDescent="0.25">
      <c r="B42" s="3"/>
      <c r="C42" s="3"/>
      <c r="D42" s="3"/>
      <c r="E42" s="3"/>
    </row>
    <row r="43" spans="1:9" s="2" customFormat="1" x14ac:dyDescent="0.25">
      <c r="B43" s="3"/>
      <c r="C43" s="3"/>
      <c r="D43" s="3"/>
      <c r="E43" s="3"/>
    </row>
    <row r="44" spans="1:9" s="2" customFormat="1" x14ac:dyDescent="0.25">
      <c r="B44" s="3"/>
      <c r="C44" s="3"/>
      <c r="D44" s="3"/>
      <c r="E44" s="3"/>
    </row>
    <row r="45" spans="1:9" s="2" customFormat="1" x14ac:dyDescent="0.25">
      <c r="B45" s="3"/>
      <c r="C45" s="3"/>
      <c r="D45" s="3"/>
      <c r="E45" s="3"/>
    </row>
    <row r="46" spans="1:9" s="2" customFormat="1" x14ac:dyDescent="0.25">
      <c r="B46" s="3"/>
      <c r="C46" s="3"/>
      <c r="D46" s="3"/>
      <c r="E46" s="3"/>
    </row>
    <row r="47" spans="1:9" s="2" customFormat="1" x14ac:dyDescent="0.25">
      <c r="B47" s="3"/>
      <c r="C47" s="3"/>
      <c r="D47" s="3"/>
      <c r="E47" s="3"/>
    </row>
    <row r="48" spans="1:9" s="2" customFormat="1" x14ac:dyDescent="0.25">
      <c r="B48" s="3"/>
      <c r="C48" s="3"/>
      <c r="D48" s="3"/>
      <c r="E48" s="3"/>
    </row>
    <row r="49" spans="2:8" s="2" customFormat="1" x14ac:dyDescent="0.25">
      <c r="B49" s="3"/>
      <c r="C49" s="3"/>
      <c r="D49" s="3"/>
      <c r="E49" s="3"/>
    </row>
    <row r="50" spans="2:8" s="2" customFormat="1" x14ac:dyDescent="0.25">
      <c r="B50" s="3"/>
      <c r="C50" s="3"/>
      <c r="D50" s="3"/>
      <c r="E50" s="3"/>
    </row>
    <row r="51" spans="2:8" s="2" customFormat="1" x14ac:dyDescent="0.25">
      <c r="B51" s="3"/>
      <c r="C51" s="3"/>
      <c r="D51" s="3"/>
      <c r="E51" s="3"/>
    </row>
    <row r="52" spans="2:8" s="2" customFormat="1" x14ac:dyDescent="0.25">
      <c r="B52" s="3"/>
      <c r="C52" s="3"/>
      <c r="D52" s="3"/>
      <c r="E52" s="3"/>
    </row>
    <row r="53" spans="2:8" s="2" customFormat="1" x14ac:dyDescent="0.25">
      <c r="B53" s="3"/>
      <c r="C53" s="3"/>
      <c r="D53" s="3"/>
      <c r="E53" s="3"/>
    </row>
    <row r="54" spans="2:8" s="2" customFormat="1" x14ac:dyDescent="0.25">
      <c r="B54" s="3"/>
      <c r="C54" s="3"/>
      <c r="D54" s="3"/>
      <c r="E54" s="3"/>
    </row>
    <row r="55" spans="2:8" s="2" customFormat="1" x14ac:dyDescent="0.25">
      <c r="B55" s="3"/>
      <c r="C55" s="3"/>
      <c r="D55" s="3"/>
      <c r="E55" s="3"/>
    </row>
    <row r="56" spans="2:8" s="2" customFormat="1" x14ac:dyDescent="0.25">
      <c r="B56" s="3"/>
      <c r="C56" s="3"/>
      <c r="D56" s="3"/>
      <c r="E56" s="3"/>
    </row>
    <row r="57" spans="2:8" s="2" customFormat="1" x14ac:dyDescent="0.25">
      <c r="B57" s="3"/>
      <c r="C57" s="3"/>
      <c r="D57" s="3"/>
      <c r="E57" s="3"/>
    </row>
    <row r="58" spans="2:8" s="2" customFormat="1" x14ac:dyDescent="0.25">
      <c r="B58" s="3"/>
      <c r="C58" s="3"/>
      <c r="D58" s="3"/>
      <c r="E58" s="3"/>
    </row>
    <row r="59" spans="2:8" s="2" customFormat="1" x14ac:dyDescent="0.25">
      <c r="B59" s="3"/>
      <c r="C59" s="3"/>
      <c r="D59" s="3"/>
      <c r="E59" s="3"/>
      <c r="H59"/>
    </row>
  </sheetData>
  <mergeCells count="4">
    <mergeCell ref="A4:G4"/>
    <mergeCell ref="A19:H19"/>
    <mergeCell ref="E32:I32"/>
    <mergeCell ref="E34:I34"/>
  </mergeCells>
  <conditionalFormatting sqref="F23">
    <cfRule type="cellIs" dxfId="11" priority="4" stopIfTrue="1" operator="greaterThan">
      <formula>$C$23</formula>
    </cfRule>
  </conditionalFormatting>
  <conditionalFormatting sqref="F24">
    <cfRule type="cellIs" dxfId="10" priority="3" stopIfTrue="1" operator="greaterThan">
      <formula>$C$24</formula>
    </cfRule>
  </conditionalFormatting>
  <conditionalFormatting sqref="F25">
    <cfRule type="cellIs" dxfId="9" priority="2" stopIfTrue="1" operator="greaterThan">
      <formula>$C$25</formula>
    </cfRule>
  </conditionalFormatting>
  <conditionalFormatting sqref="F26">
    <cfRule type="cellIs" dxfId="8" priority="1" stopIfTrue="1" operator="greaterThan">
      <formula>$C$26</formula>
    </cfRule>
  </conditionalFormatting>
  <pageMargins left="0.62992125984251968" right="3.937007874015748E-2" top="0.35433070866141736" bottom="0.35433070866141736" header="0.31496062992125984" footer="0.31496062992125984"/>
  <pageSetup paperSize="9" scale="6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Q59"/>
  <sheetViews>
    <sheetView workbookViewId="0">
      <selection activeCell="F27" sqref="F27"/>
    </sheetView>
  </sheetViews>
  <sheetFormatPr baseColWidth="10" defaultRowHeight="15" x14ac:dyDescent="0.25"/>
  <cols>
    <col min="1" max="1" width="89.5703125" customWidth="1"/>
    <col min="2" max="2" width="19.28515625" style="1" customWidth="1"/>
    <col min="3" max="4" width="18.5703125" style="1" customWidth="1"/>
    <col min="5" max="5" width="17.42578125" style="1" customWidth="1"/>
    <col min="6" max="6" width="19.28515625" customWidth="1"/>
    <col min="7" max="7" width="22.85546875" customWidth="1"/>
    <col min="8" max="8" width="15.42578125" customWidth="1"/>
    <col min="9" max="9" width="14.5703125" customWidth="1"/>
    <col min="10" max="10" width="17.7109375" customWidth="1"/>
  </cols>
  <sheetData>
    <row r="1" spans="1:10" s="2" customFormat="1" ht="16.5" x14ac:dyDescent="0.35">
      <c r="B1" s="3"/>
      <c r="C1" s="3"/>
      <c r="D1" s="10"/>
      <c r="E1" s="3"/>
      <c r="F1" s="8"/>
      <c r="H1" s="8"/>
      <c r="I1" s="8"/>
      <c r="J1" s="8"/>
    </row>
    <row r="2" spans="1:10" s="4" customFormat="1" x14ac:dyDescent="0.35">
      <c r="A2" s="4" t="s">
        <v>0</v>
      </c>
      <c r="D2" s="18"/>
      <c r="E2" s="5"/>
      <c r="F2" s="19"/>
      <c r="H2" s="18"/>
      <c r="I2" s="19"/>
      <c r="J2" s="18"/>
    </row>
    <row r="3" spans="1:10" s="4" customFormat="1" x14ac:dyDescent="0.35">
      <c r="D3" s="18"/>
      <c r="E3" s="5"/>
      <c r="F3" s="19"/>
      <c r="H3" s="18"/>
      <c r="I3" s="19"/>
      <c r="J3" s="18"/>
    </row>
    <row r="4" spans="1:10" s="4" customFormat="1" x14ac:dyDescent="0.35">
      <c r="A4" s="99" t="s">
        <v>15</v>
      </c>
      <c r="B4" s="99"/>
      <c r="C4" s="99"/>
      <c r="D4" s="99"/>
      <c r="E4" s="99"/>
      <c r="F4" s="99"/>
      <c r="G4" s="99"/>
      <c r="H4" s="20"/>
      <c r="I4" s="21"/>
      <c r="J4" s="18"/>
    </row>
    <row r="5" spans="1:10" s="2" customFormat="1" ht="16.5" x14ac:dyDescent="0.35">
      <c r="B5" s="3"/>
      <c r="C5" s="3"/>
      <c r="D5" s="10"/>
      <c r="E5" s="3"/>
      <c r="F5" s="8"/>
      <c r="H5" s="8"/>
      <c r="I5" s="8"/>
      <c r="J5" s="8"/>
    </row>
    <row r="6" spans="1:10" s="2" customFormat="1" ht="16.5" x14ac:dyDescent="0.35">
      <c r="B6" s="3"/>
      <c r="C6" s="3"/>
      <c r="D6" s="10"/>
      <c r="E6" s="3"/>
      <c r="F6" s="8"/>
      <c r="H6" s="8"/>
      <c r="I6" s="8"/>
      <c r="J6" s="8"/>
    </row>
    <row r="7" spans="1:10" s="2" customFormat="1" ht="16.5" x14ac:dyDescent="0.35">
      <c r="B7" s="3"/>
      <c r="C7" s="3"/>
      <c r="D7" s="10"/>
      <c r="E7" s="3"/>
      <c r="F7" s="8"/>
      <c r="H7" s="8"/>
      <c r="I7" s="8"/>
      <c r="J7" s="8"/>
    </row>
    <row r="8" spans="1:10" s="2" customFormat="1" ht="16.5" x14ac:dyDescent="0.35">
      <c r="B8" s="3"/>
      <c r="C8" s="3"/>
      <c r="D8" s="10"/>
      <c r="E8" s="3"/>
      <c r="F8" s="8"/>
      <c r="H8" s="8"/>
      <c r="I8" s="8"/>
      <c r="J8" s="8"/>
    </row>
    <row r="9" spans="1:10" s="2" customFormat="1" ht="16.5" x14ac:dyDescent="0.35">
      <c r="B9" s="3"/>
      <c r="C9" s="3"/>
      <c r="D9" s="10"/>
      <c r="E9" s="3"/>
      <c r="F9" s="8"/>
      <c r="H9" s="8"/>
      <c r="I9" s="8"/>
      <c r="J9" s="8"/>
    </row>
    <row r="10" spans="1:10" s="2" customFormat="1" ht="16.5" x14ac:dyDescent="0.35">
      <c r="B10" s="3"/>
      <c r="C10" s="3"/>
      <c r="D10" s="10"/>
      <c r="E10" s="3"/>
      <c r="F10" s="8"/>
      <c r="H10" s="8"/>
      <c r="I10" s="8"/>
      <c r="J10" s="8"/>
    </row>
    <row r="11" spans="1:10" s="2" customFormat="1" ht="16.5" x14ac:dyDescent="0.35">
      <c r="B11" s="3"/>
      <c r="C11" s="3"/>
      <c r="D11" s="10"/>
      <c r="E11" s="3"/>
      <c r="F11" s="8"/>
      <c r="H11" s="8"/>
      <c r="I11" s="8"/>
      <c r="J11" s="8"/>
    </row>
    <row r="12" spans="1:10" s="2" customFormat="1" ht="16.5" x14ac:dyDescent="0.35">
      <c r="B12" s="3"/>
      <c r="C12" s="3"/>
      <c r="D12" s="10"/>
      <c r="E12" s="3"/>
      <c r="F12" s="8"/>
      <c r="H12" s="8"/>
      <c r="I12" s="8"/>
      <c r="J12" s="8"/>
    </row>
    <row r="13" spans="1:10" s="2" customFormat="1" ht="16.5" x14ac:dyDescent="0.35">
      <c r="B13" s="3"/>
      <c r="C13" s="3"/>
      <c r="D13" s="10"/>
      <c r="E13" s="3"/>
      <c r="F13" s="8"/>
      <c r="H13" s="8"/>
      <c r="I13" s="8"/>
      <c r="J13" s="8"/>
    </row>
    <row r="14" spans="1:10" s="2" customFormat="1" ht="16.5" x14ac:dyDescent="0.35">
      <c r="B14" s="3"/>
      <c r="C14" s="3"/>
      <c r="D14" s="10"/>
      <c r="E14" s="3"/>
      <c r="F14" s="8"/>
      <c r="H14" s="8"/>
      <c r="I14" s="8"/>
      <c r="J14" s="8"/>
    </row>
    <row r="15" spans="1:10" s="2" customFormat="1" ht="16.5" x14ac:dyDescent="0.35">
      <c r="B15" s="3"/>
      <c r="C15" s="3"/>
      <c r="D15" s="10"/>
      <c r="E15" s="3"/>
      <c r="F15" s="8"/>
      <c r="H15" s="8"/>
      <c r="I15" s="8"/>
      <c r="J15" s="8"/>
    </row>
    <row r="16" spans="1:10" s="2" customFormat="1" ht="16.5" x14ac:dyDescent="0.35">
      <c r="B16" s="3"/>
      <c r="C16" s="3"/>
      <c r="D16" s="10"/>
      <c r="E16" s="3"/>
      <c r="F16" s="8"/>
      <c r="H16" s="8"/>
      <c r="I16" s="8"/>
      <c r="J16" s="8"/>
    </row>
    <row r="17" spans="1:17" s="2" customFormat="1" ht="16.5" x14ac:dyDescent="0.35">
      <c r="B17" s="3"/>
      <c r="C17" s="3"/>
      <c r="D17" s="10"/>
      <c r="E17" s="3"/>
      <c r="F17" s="8"/>
      <c r="H17" s="8"/>
      <c r="I17" s="8"/>
      <c r="J17" s="8"/>
    </row>
    <row r="18" spans="1:17" s="2" customFormat="1" ht="16.5" x14ac:dyDescent="0.35">
      <c r="B18" s="3"/>
      <c r="C18" s="3"/>
      <c r="D18" s="10"/>
      <c r="E18" s="3"/>
      <c r="F18" s="13"/>
      <c r="H18" s="8"/>
      <c r="I18" s="8"/>
      <c r="J18" s="8"/>
    </row>
    <row r="19" spans="1:17" s="2" customFormat="1" ht="16.5" x14ac:dyDescent="0.35">
      <c r="A19" s="100"/>
      <c r="B19" s="100"/>
      <c r="C19" s="100"/>
      <c r="D19" s="100"/>
      <c r="E19" s="100"/>
      <c r="F19" s="100"/>
      <c r="G19" s="100"/>
      <c r="H19" s="100"/>
      <c r="I19" s="57"/>
      <c r="J19" s="13"/>
    </row>
    <row r="20" spans="1:17" s="2" customFormat="1" ht="16.5" x14ac:dyDescent="0.35">
      <c r="B20" s="3"/>
      <c r="C20" s="3"/>
      <c r="D20" s="61"/>
      <c r="E20" s="3"/>
      <c r="F20" s="13"/>
      <c r="H20" s="13"/>
      <c r="I20" s="13"/>
      <c r="J20" s="13"/>
    </row>
    <row r="21" spans="1:17" s="2" customFormat="1" ht="16.5" x14ac:dyDescent="0.35">
      <c r="A21" s="7"/>
      <c r="B21" s="3"/>
      <c r="C21" s="3"/>
      <c r="D21" s="10"/>
      <c r="E21" s="3"/>
      <c r="F21" s="8"/>
      <c r="H21" s="8"/>
      <c r="I21" s="8"/>
      <c r="J21" s="8"/>
    </row>
    <row r="22" spans="1:17" s="30" customFormat="1" ht="45" x14ac:dyDescent="0.35">
      <c r="A22" s="26"/>
      <c r="B22" s="27" t="s">
        <v>2</v>
      </c>
      <c r="C22" s="28" t="s">
        <v>6</v>
      </c>
      <c r="D22" s="28" t="s">
        <v>17</v>
      </c>
      <c r="E22" s="28" t="s">
        <v>7</v>
      </c>
      <c r="F22" s="29" t="s">
        <v>3</v>
      </c>
      <c r="G22" s="29" t="s">
        <v>4</v>
      </c>
      <c r="H22" s="29" t="s">
        <v>18</v>
      </c>
      <c r="I22" s="29" t="s">
        <v>19</v>
      </c>
      <c r="J22" s="78" t="s">
        <v>20</v>
      </c>
      <c r="K22" s="8"/>
      <c r="L22" s="8"/>
      <c r="M22" s="8"/>
      <c r="N22" s="8"/>
      <c r="O22" s="8"/>
      <c r="P22" s="8"/>
      <c r="Q22" s="8"/>
    </row>
    <row r="23" spans="1:17" s="30" customFormat="1" x14ac:dyDescent="0.35">
      <c r="A23" s="31" t="s">
        <v>8</v>
      </c>
      <c r="B23" s="65">
        <v>1</v>
      </c>
      <c r="C23" s="67">
        <v>150</v>
      </c>
      <c r="D23" s="33">
        <f>(C23*21%)+C23</f>
        <v>181.5</v>
      </c>
      <c r="E23" s="67">
        <f>C23*B23</f>
        <v>150</v>
      </c>
      <c r="F23" s="34"/>
      <c r="G23" s="67">
        <f>F23*B23</f>
        <v>0</v>
      </c>
      <c r="H23" s="77">
        <v>0.21</v>
      </c>
      <c r="I23" s="80">
        <f>(G23*21%)</f>
        <v>0</v>
      </c>
      <c r="J23" s="67">
        <f>I23+G23</f>
        <v>0</v>
      </c>
      <c r="K23" s="8"/>
      <c r="L23" s="8"/>
      <c r="M23" s="8"/>
      <c r="N23" s="8"/>
      <c r="O23" s="8"/>
      <c r="P23" s="8"/>
      <c r="Q23" s="8"/>
    </row>
    <row r="24" spans="1:17" s="30" customFormat="1" x14ac:dyDescent="0.35">
      <c r="A24" s="31" t="s">
        <v>9</v>
      </c>
      <c r="B24" s="66">
        <v>2</v>
      </c>
      <c r="C24" s="67">
        <v>300</v>
      </c>
      <c r="D24" s="33">
        <f>(C24*21%)+C24</f>
        <v>363</v>
      </c>
      <c r="E24" s="67">
        <f>C24*B24</f>
        <v>600</v>
      </c>
      <c r="F24" s="36"/>
      <c r="G24" s="67">
        <f>F24*B24</f>
        <v>0</v>
      </c>
      <c r="H24" s="77">
        <v>0.21</v>
      </c>
      <c r="I24" s="80">
        <f t="shared" ref="I24:I26" si="0">G24*21%</f>
        <v>0</v>
      </c>
      <c r="J24" s="67">
        <f t="shared" ref="J24:J26" si="1">I24+G24</f>
        <v>0</v>
      </c>
      <c r="K24" s="8"/>
      <c r="L24" s="8"/>
      <c r="M24" s="8"/>
      <c r="N24" s="8"/>
      <c r="O24" s="8"/>
      <c r="P24" s="8"/>
      <c r="Q24" s="8"/>
    </row>
    <row r="25" spans="1:17" s="30" customFormat="1" x14ac:dyDescent="0.35">
      <c r="A25" s="31" t="s">
        <v>10</v>
      </c>
      <c r="B25" s="66">
        <v>6</v>
      </c>
      <c r="C25" s="67">
        <v>700</v>
      </c>
      <c r="D25" s="33">
        <f>(C25*21%)+C25</f>
        <v>847</v>
      </c>
      <c r="E25" s="67">
        <f>C25*B25</f>
        <v>4200</v>
      </c>
      <c r="F25" s="36"/>
      <c r="G25" s="67">
        <f>F25*B25</f>
        <v>0</v>
      </c>
      <c r="H25" s="77">
        <v>0.21</v>
      </c>
      <c r="I25" s="80">
        <f t="shared" si="0"/>
        <v>0</v>
      </c>
      <c r="J25" s="67">
        <f t="shared" si="1"/>
        <v>0</v>
      </c>
      <c r="K25" s="8"/>
      <c r="L25" s="8"/>
      <c r="M25" s="8"/>
      <c r="N25" s="8"/>
      <c r="O25" s="8"/>
      <c r="P25" s="8"/>
      <c r="Q25" s="8"/>
    </row>
    <row r="26" spans="1:17" s="30" customFormat="1" x14ac:dyDescent="0.35">
      <c r="A26" s="37" t="s">
        <v>5</v>
      </c>
      <c r="B26" s="66">
        <v>1</v>
      </c>
      <c r="C26" s="67">
        <v>125</v>
      </c>
      <c r="D26" s="33">
        <f>(C26*21%)+C26</f>
        <v>151.25</v>
      </c>
      <c r="E26" s="67">
        <f>C26*B26</f>
        <v>125</v>
      </c>
      <c r="F26" s="36"/>
      <c r="G26" s="67">
        <f>F26*B26</f>
        <v>0</v>
      </c>
      <c r="H26" s="77">
        <v>0.21</v>
      </c>
      <c r="I26" s="80">
        <f t="shared" si="0"/>
        <v>0</v>
      </c>
      <c r="J26" s="67">
        <f t="shared" si="1"/>
        <v>0</v>
      </c>
      <c r="K26" s="8"/>
      <c r="L26" s="8"/>
      <c r="M26" s="8"/>
      <c r="N26" s="8"/>
      <c r="O26" s="8"/>
      <c r="P26" s="8"/>
      <c r="Q26" s="8"/>
    </row>
    <row r="27" spans="1:17" s="30" customFormat="1" ht="17.25" customHeight="1" thickBot="1" x14ac:dyDescent="0.4">
      <c r="A27" s="38" t="s">
        <v>11</v>
      </c>
      <c r="B27" s="68"/>
      <c r="C27" s="68"/>
      <c r="D27" s="38"/>
      <c r="E27" s="69">
        <v>350</v>
      </c>
      <c r="F27" s="11"/>
      <c r="G27" s="69">
        <v>350</v>
      </c>
      <c r="H27" s="8"/>
      <c r="I27" s="8"/>
      <c r="J27" s="82">
        <v>500</v>
      </c>
      <c r="K27" s="8"/>
      <c r="L27" s="8"/>
      <c r="M27" s="8"/>
      <c r="N27" s="8"/>
      <c r="O27" s="8"/>
      <c r="P27" s="8"/>
      <c r="Q27" s="8"/>
    </row>
    <row r="28" spans="1:17" s="8" customFormat="1" ht="16.5" thickTop="1" thickBot="1" x14ac:dyDescent="0.4">
      <c r="A28" s="40" t="s">
        <v>14</v>
      </c>
      <c r="C28" s="41"/>
      <c r="D28" s="41"/>
      <c r="E28" s="72">
        <f>SUM(E23:E27)</f>
        <v>5425</v>
      </c>
      <c r="G28" s="72">
        <f>SUM(G23:G27)</f>
        <v>350</v>
      </c>
      <c r="H28" s="13"/>
      <c r="I28" s="13"/>
      <c r="J28" s="81">
        <f>SUM(J23:J27)</f>
        <v>500</v>
      </c>
    </row>
    <row r="29" spans="1:17" s="2" customFormat="1" ht="17.25" thickTop="1" x14ac:dyDescent="0.35">
      <c r="B29" s="3"/>
      <c r="C29" s="3"/>
      <c r="D29" s="10"/>
      <c r="E29" s="6"/>
      <c r="F29" s="8"/>
      <c r="H29" s="9"/>
      <c r="I29" s="8"/>
      <c r="J29" s="8"/>
    </row>
    <row r="30" spans="1:17" ht="16.5" x14ac:dyDescent="0.35">
      <c r="B30" s="8"/>
      <c r="C30" s="8"/>
      <c r="D30" s="8"/>
      <c r="E30" s="14"/>
      <c r="F30" s="9"/>
      <c r="G30" s="8"/>
      <c r="H30" s="12"/>
      <c r="I30" s="8"/>
      <c r="J30" s="30"/>
    </row>
    <row r="31" spans="1:17" s="2" customFormat="1" ht="16.5" x14ac:dyDescent="0.35">
      <c r="A31" s="8" t="s">
        <v>12</v>
      </c>
      <c r="B31" s="8"/>
      <c r="C31" s="8"/>
      <c r="D31" s="8"/>
      <c r="E31" s="10"/>
      <c r="F31" s="10"/>
      <c r="G31" s="11"/>
      <c r="H31" s="74"/>
      <c r="I31" s="8"/>
    </row>
    <row r="32" spans="1:17" s="2" customFormat="1" ht="16.5" x14ac:dyDescent="0.35">
      <c r="A32" s="8"/>
      <c r="B32" s="8"/>
      <c r="C32" s="8"/>
      <c r="D32" s="8"/>
      <c r="E32" s="95"/>
      <c r="F32" s="96"/>
      <c r="G32" s="96"/>
      <c r="H32" s="96"/>
      <c r="I32" s="96"/>
    </row>
    <row r="33" spans="1:9" s="2" customFormat="1" ht="14.25" customHeight="1" x14ac:dyDescent="0.35">
      <c r="A33" s="8" t="s">
        <v>1</v>
      </c>
      <c r="B33" s="8"/>
      <c r="C33" s="8"/>
      <c r="D33" s="8"/>
      <c r="E33" s="10"/>
      <c r="F33" s="10"/>
      <c r="G33" s="8"/>
      <c r="H33" s="76"/>
      <c r="I33" s="8"/>
    </row>
    <row r="34" spans="1:9" s="2" customFormat="1" ht="14.25" customHeight="1" x14ac:dyDescent="0.35">
      <c r="A34" s="8" t="s">
        <v>13</v>
      </c>
      <c r="B34" s="8"/>
      <c r="C34" s="8"/>
      <c r="D34" s="8"/>
      <c r="E34" s="97"/>
      <c r="F34" s="98"/>
      <c r="G34" s="98"/>
      <c r="H34" s="98"/>
      <c r="I34" s="98"/>
    </row>
    <row r="35" spans="1:9" s="2" customFormat="1" x14ac:dyDescent="0.25">
      <c r="B35" s="3"/>
      <c r="C35" s="3"/>
      <c r="D35" s="3"/>
      <c r="E35" s="3"/>
    </row>
    <row r="36" spans="1:9" s="2" customFormat="1" x14ac:dyDescent="0.25">
      <c r="B36" s="3"/>
      <c r="C36" s="3"/>
      <c r="D36" s="3"/>
      <c r="E36" s="3"/>
    </row>
    <row r="37" spans="1:9" s="2" customFormat="1" x14ac:dyDescent="0.25">
      <c r="B37" s="3"/>
      <c r="C37" s="3"/>
      <c r="D37" s="3"/>
      <c r="E37" s="3"/>
    </row>
    <row r="38" spans="1:9" s="2" customFormat="1" x14ac:dyDescent="0.25">
      <c r="B38" s="3"/>
      <c r="C38" s="3"/>
      <c r="D38" s="3"/>
      <c r="E38" s="3"/>
    </row>
    <row r="39" spans="1:9" s="2" customFormat="1" x14ac:dyDescent="0.25">
      <c r="B39" s="3"/>
      <c r="C39" s="3"/>
      <c r="D39" s="3"/>
      <c r="E39" s="3"/>
    </row>
    <row r="40" spans="1:9" s="2" customFormat="1" x14ac:dyDescent="0.25">
      <c r="B40" s="3"/>
      <c r="C40" s="3"/>
      <c r="D40" s="3"/>
      <c r="E40" s="3"/>
    </row>
    <row r="41" spans="1:9" s="2" customFormat="1" x14ac:dyDescent="0.25">
      <c r="B41" s="3"/>
      <c r="C41" s="3"/>
      <c r="D41" s="3"/>
      <c r="E41" s="3"/>
    </row>
    <row r="42" spans="1:9" s="2" customFormat="1" x14ac:dyDescent="0.25">
      <c r="B42" s="3"/>
      <c r="C42" s="3"/>
      <c r="D42" s="3"/>
      <c r="E42" s="3"/>
    </row>
    <row r="43" spans="1:9" s="2" customFormat="1" x14ac:dyDescent="0.25">
      <c r="B43" s="3"/>
      <c r="C43" s="3"/>
      <c r="D43" s="3"/>
      <c r="E43" s="3"/>
    </row>
    <row r="44" spans="1:9" s="2" customFormat="1" x14ac:dyDescent="0.25">
      <c r="B44" s="3"/>
      <c r="C44" s="3"/>
      <c r="D44" s="3"/>
      <c r="E44" s="3"/>
    </row>
    <row r="45" spans="1:9" s="2" customFormat="1" x14ac:dyDescent="0.25">
      <c r="B45" s="3"/>
      <c r="C45" s="3"/>
      <c r="D45" s="3"/>
      <c r="E45" s="3"/>
    </row>
    <row r="46" spans="1:9" s="2" customFormat="1" x14ac:dyDescent="0.25">
      <c r="B46" s="3"/>
      <c r="C46" s="3"/>
      <c r="D46" s="3"/>
      <c r="E46" s="3"/>
    </row>
    <row r="47" spans="1:9" s="2" customFormat="1" x14ac:dyDescent="0.25">
      <c r="B47" s="3"/>
      <c r="C47" s="3"/>
      <c r="D47" s="3"/>
      <c r="E47" s="3"/>
    </row>
    <row r="48" spans="1:9" s="2" customFormat="1" x14ac:dyDescent="0.25">
      <c r="B48" s="3"/>
      <c r="C48" s="3"/>
      <c r="D48" s="3"/>
      <c r="E48" s="3"/>
    </row>
    <row r="49" spans="2:8" s="2" customFormat="1" x14ac:dyDescent="0.25">
      <c r="B49" s="3"/>
      <c r="C49" s="3"/>
      <c r="D49" s="3"/>
      <c r="E49" s="3"/>
    </row>
    <row r="50" spans="2:8" s="2" customFormat="1" x14ac:dyDescent="0.25">
      <c r="B50" s="3"/>
      <c r="C50" s="3"/>
      <c r="D50" s="3"/>
      <c r="E50" s="3"/>
    </row>
    <row r="51" spans="2:8" s="2" customFormat="1" x14ac:dyDescent="0.25">
      <c r="B51" s="3"/>
      <c r="C51" s="3"/>
      <c r="D51" s="3"/>
      <c r="E51" s="3"/>
    </row>
    <row r="52" spans="2:8" s="2" customFormat="1" x14ac:dyDescent="0.25">
      <c r="B52" s="3"/>
      <c r="C52" s="3"/>
      <c r="D52" s="3"/>
      <c r="E52" s="3"/>
    </row>
    <row r="53" spans="2:8" s="2" customFormat="1" x14ac:dyDescent="0.25">
      <c r="B53" s="3"/>
      <c r="C53" s="3"/>
      <c r="D53" s="3"/>
      <c r="E53" s="3"/>
    </row>
    <row r="54" spans="2:8" s="2" customFormat="1" x14ac:dyDescent="0.25">
      <c r="B54" s="3"/>
      <c r="C54" s="3"/>
      <c r="D54" s="3"/>
      <c r="E54" s="3"/>
    </row>
    <row r="55" spans="2:8" s="2" customFormat="1" x14ac:dyDescent="0.25">
      <c r="B55" s="3"/>
      <c r="C55" s="3"/>
      <c r="D55" s="3"/>
      <c r="E55" s="3"/>
    </row>
    <row r="56" spans="2:8" s="2" customFormat="1" x14ac:dyDescent="0.25">
      <c r="B56" s="3"/>
      <c r="C56" s="3"/>
      <c r="D56" s="3"/>
      <c r="E56" s="3"/>
    </row>
    <row r="57" spans="2:8" s="2" customFormat="1" x14ac:dyDescent="0.25">
      <c r="B57" s="3"/>
      <c r="C57" s="3"/>
      <c r="D57" s="3"/>
      <c r="E57" s="3"/>
    </row>
    <row r="58" spans="2:8" s="2" customFormat="1" x14ac:dyDescent="0.25">
      <c r="B58" s="3"/>
      <c r="C58" s="3"/>
      <c r="D58" s="3"/>
      <c r="E58" s="3"/>
    </row>
    <row r="59" spans="2:8" s="2" customFormat="1" x14ac:dyDescent="0.25">
      <c r="B59" s="3"/>
      <c r="C59" s="3"/>
      <c r="D59" s="3"/>
      <c r="E59" s="3"/>
      <c r="H59"/>
    </row>
  </sheetData>
  <mergeCells count="4">
    <mergeCell ref="A4:G4"/>
    <mergeCell ref="A19:H19"/>
    <mergeCell ref="E32:I32"/>
    <mergeCell ref="E34:I34"/>
  </mergeCells>
  <conditionalFormatting sqref="F26">
    <cfRule type="cellIs" dxfId="7" priority="1" stopIfTrue="1" operator="greaterThan">
      <formula>$C$26</formula>
    </cfRule>
  </conditionalFormatting>
  <conditionalFormatting sqref="F23">
    <cfRule type="cellIs" dxfId="6" priority="4" stopIfTrue="1" operator="greaterThan">
      <formula>$C$23</formula>
    </cfRule>
  </conditionalFormatting>
  <conditionalFormatting sqref="F24">
    <cfRule type="cellIs" dxfId="5" priority="3" stopIfTrue="1" operator="greaterThan">
      <formula>$C$24</formula>
    </cfRule>
  </conditionalFormatting>
  <conditionalFormatting sqref="F25">
    <cfRule type="cellIs" dxfId="4" priority="2" stopIfTrue="1" operator="greaterThan">
      <formula>$C$25</formula>
    </cfRule>
  </conditionalFormatting>
  <pageMargins left="0.62992125984251968" right="3.937007874015748E-2" top="0.35433070866141736" bottom="0.35433070866141736" header="0.31496062992125984" footer="0.31496062992125984"/>
  <pageSetup paperSize="9" scale="6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Q59"/>
  <sheetViews>
    <sheetView tabSelected="1" workbookViewId="0">
      <selection activeCell="E34" sqref="E34:I34"/>
    </sheetView>
  </sheetViews>
  <sheetFormatPr baseColWidth="10" defaultRowHeight="15" x14ac:dyDescent="0.25"/>
  <cols>
    <col min="1" max="1" width="89.5703125" customWidth="1"/>
    <col min="2" max="2" width="19.28515625" style="1" customWidth="1"/>
    <col min="3" max="4" width="18.5703125" style="1" customWidth="1"/>
    <col min="5" max="5" width="17.42578125" style="1" customWidth="1"/>
    <col min="6" max="6" width="19.28515625" customWidth="1"/>
    <col min="7" max="7" width="22.85546875" customWidth="1"/>
    <col min="8" max="8" width="15.42578125" customWidth="1"/>
    <col min="9" max="9" width="14.5703125" customWidth="1"/>
    <col min="10" max="10" width="17.7109375" customWidth="1"/>
  </cols>
  <sheetData>
    <row r="1" spans="1:9" s="8" customFormat="1" x14ac:dyDescent="0.35">
      <c r="B1" s="10"/>
      <c r="C1" s="10"/>
      <c r="D1" s="10"/>
      <c r="E1" s="10"/>
    </row>
    <row r="2" spans="1:9" s="18" customFormat="1" x14ac:dyDescent="0.35">
      <c r="A2" s="18" t="s">
        <v>0</v>
      </c>
      <c r="E2" s="19"/>
      <c r="F2" s="19"/>
      <c r="I2" s="19"/>
    </row>
    <row r="3" spans="1:9" s="18" customFormat="1" x14ac:dyDescent="0.35">
      <c r="E3" s="19"/>
      <c r="F3" s="19"/>
      <c r="I3" s="19"/>
    </row>
    <row r="4" spans="1:9" s="18" customFormat="1" x14ac:dyDescent="0.35">
      <c r="A4" s="101" t="s">
        <v>15</v>
      </c>
      <c r="B4" s="101"/>
      <c r="C4" s="101"/>
      <c r="D4" s="101"/>
      <c r="E4" s="101"/>
      <c r="F4" s="101"/>
      <c r="G4" s="101"/>
      <c r="H4" s="20"/>
      <c r="I4" s="21"/>
    </row>
    <row r="5" spans="1:9" s="8" customFormat="1" x14ac:dyDescent="0.35">
      <c r="B5" s="10"/>
      <c r="C5" s="10"/>
      <c r="D5" s="10"/>
      <c r="E5" s="10"/>
    </row>
    <row r="6" spans="1:9" s="8" customFormat="1" x14ac:dyDescent="0.35">
      <c r="B6" s="10"/>
      <c r="C6" s="10"/>
      <c r="D6" s="10"/>
      <c r="E6" s="10"/>
    </row>
    <row r="7" spans="1:9" s="8" customFormat="1" x14ac:dyDescent="0.35">
      <c r="B7" s="10"/>
      <c r="C7" s="10"/>
      <c r="D7" s="10"/>
      <c r="E7" s="10"/>
    </row>
    <row r="8" spans="1:9" s="8" customFormat="1" x14ac:dyDescent="0.35">
      <c r="B8" s="10"/>
      <c r="C8" s="10"/>
      <c r="D8" s="10"/>
      <c r="E8" s="10"/>
    </row>
    <row r="9" spans="1:9" s="8" customFormat="1" x14ac:dyDescent="0.35">
      <c r="B9" s="10"/>
      <c r="C9" s="10"/>
      <c r="D9" s="10"/>
      <c r="E9" s="10"/>
    </row>
    <row r="10" spans="1:9" s="8" customFormat="1" x14ac:dyDescent="0.35">
      <c r="B10" s="10"/>
      <c r="C10" s="10"/>
      <c r="D10" s="10"/>
      <c r="E10" s="10"/>
    </row>
    <row r="11" spans="1:9" s="8" customFormat="1" x14ac:dyDescent="0.35">
      <c r="B11" s="10"/>
      <c r="C11" s="10"/>
      <c r="D11" s="10"/>
      <c r="E11" s="10"/>
    </row>
    <row r="12" spans="1:9" s="8" customFormat="1" x14ac:dyDescent="0.35">
      <c r="B12" s="10"/>
      <c r="C12" s="10"/>
      <c r="D12" s="10"/>
      <c r="E12" s="10"/>
    </row>
    <row r="13" spans="1:9" s="8" customFormat="1" x14ac:dyDescent="0.35">
      <c r="B13" s="10"/>
      <c r="C13" s="10"/>
      <c r="D13" s="10"/>
      <c r="E13" s="10"/>
    </row>
    <row r="14" spans="1:9" s="8" customFormat="1" x14ac:dyDescent="0.35">
      <c r="B14" s="10"/>
      <c r="C14" s="10"/>
      <c r="D14" s="10"/>
      <c r="E14" s="10"/>
    </row>
    <row r="15" spans="1:9" s="8" customFormat="1" x14ac:dyDescent="0.35">
      <c r="B15" s="10"/>
      <c r="C15" s="10"/>
      <c r="D15" s="10"/>
      <c r="E15" s="10"/>
    </row>
    <row r="16" spans="1:9" s="8" customFormat="1" x14ac:dyDescent="0.35">
      <c r="B16" s="10"/>
      <c r="C16" s="10"/>
      <c r="D16" s="10"/>
      <c r="E16" s="10"/>
    </row>
    <row r="17" spans="1:17" s="8" customFormat="1" x14ac:dyDescent="0.35">
      <c r="B17" s="10"/>
      <c r="C17" s="10"/>
      <c r="D17" s="10"/>
      <c r="E17" s="10"/>
    </row>
    <row r="18" spans="1:17" s="8" customFormat="1" x14ac:dyDescent="0.35">
      <c r="B18" s="10"/>
      <c r="C18" s="10"/>
      <c r="D18" s="10"/>
      <c r="E18" s="10"/>
      <c r="F18" s="13"/>
    </row>
    <row r="19" spans="1:17" s="8" customFormat="1" ht="16.5" x14ac:dyDescent="0.35">
      <c r="A19" s="102"/>
      <c r="B19" s="93"/>
      <c r="C19" s="93"/>
      <c r="D19" s="93"/>
      <c r="E19" s="93"/>
      <c r="F19" s="93"/>
      <c r="G19" s="93"/>
      <c r="H19" s="93"/>
      <c r="I19" s="103"/>
      <c r="J19" s="103"/>
    </row>
    <row r="20" spans="1:17" s="8" customFormat="1" x14ac:dyDescent="0.35">
      <c r="B20" s="10"/>
      <c r="C20" s="10"/>
      <c r="D20" s="61"/>
      <c r="E20" s="10"/>
      <c r="F20" s="13"/>
      <c r="H20" s="13"/>
      <c r="I20" s="13"/>
      <c r="J20" s="13"/>
    </row>
    <row r="21" spans="1:17" s="8" customFormat="1" x14ac:dyDescent="0.35">
      <c r="A21" s="25"/>
      <c r="B21" s="10"/>
      <c r="C21" s="10"/>
      <c r="D21" s="10"/>
      <c r="E21" s="10"/>
    </row>
    <row r="22" spans="1:17" s="30" customFormat="1" ht="45" x14ac:dyDescent="0.35">
      <c r="A22" s="26"/>
      <c r="B22" s="43" t="s">
        <v>2</v>
      </c>
      <c r="C22" s="44" t="s">
        <v>6</v>
      </c>
      <c r="D22" s="28" t="s">
        <v>17</v>
      </c>
      <c r="E22" s="44" t="s">
        <v>7</v>
      </c>
      <c r="F22" s="29" t="s">
        <v>3</v>
      </c>
      <c r="G22" s="45" t="s">
        <v>4</v>
      </c>
      <c r="H22" s="29" t="s">
        <v>18</v>
      </c>
      <c r="I22" s="29" t="s">
        <v>19</v>
      </c>
      <c r="J22" s="78" t="s">
        <v>20</v>
      </c>
      <c r="K22" s="8"/>
      <c r="L22" s="8"/>
      <c r="M22" s="8"/>
      <c r="N22" s="8"/>
      <c r="O22" s="8"/>
      <c r="P22" s="8"/>
      <c r="Q22" s="8"/>
    </row>
    <row r="23" spans="1:17" s="30" customFormat="1" x14ac:dyDescent="0.35">
      <c r="A23" s="31" t="s">
        <v>8</v>
      </c>
      <c r="B23" s="65">
        <v>1</v>
      </c>
      <c r="C23" s="67">
        <v>150</v>
      </c>
      <c r="D23" s="33">
        <f>(C23*21%)+C23</f>
        <v>181.5</v>
      </c>
      <c r="E23" s="67">
        <f>C23*B23</f>
        <v>150</v>
      </c>
      <c r="F23" s="34"/>
      <c r="G23" s="67">
        <f>F23*B23</f>
        <v>0</v>
      </c>
      <c r="H23" s="77">
        <v>0.21</v>
      </c>
      <c r="I23" s="80">
        <f>(G23*21%)</f>
        <v>0</v>
      </c>
      <c r="J23" s="67">
        <f>I23+G23</f>
        <v>0</v>
      </c>
      <c r="K23" s="8"/>
      <c r="L23" s="8"/>
      <c r="M23" s="8"/>
      <c r="N23" s="8"/>
      <c r="O23" s="8"/>
      <c r="P23" s="8"/>
      <c r="Q23" s="8"/>
    </row>
    <row r="24" spans="1:17" s="30" customFormat="1" x14ac:dyDescent="0.35">
      <c r="A24" s="31" t="s">
        <v>9</v>
      </c>
      <c r="B24" s="66">
        <v>2</v>
      </c>
      <c r="C24" s="67">
        <v>300</v>
      </c>
      <c r="D24" s="33">
        <f>(C24*21%)+C24</f>
        <v>363</v>
      </c>
      <c r="E24" s="67">
        <f>C24*B24</f>
        <v>600</v>
      </c>
      <c r="F24" s="36"/>
      <c r="G24" s="67">
        <f>F24*B24</f>
        <v>0</v>
      </c>
      <c r="H24" s="77">
        <v>0.21</v>
      </c>
      <c r="I24" s="80">
        <f t="shared" ref="I24:I26" si="0">G24*21%</f>
        <v>0</v>
      </c>
      <c r="J24" s="67">
        <f t="shared" ref="J24:J26" si="1">I24+G24</f>
        <v>0</v>
      </c>
      <c r="K24" s="8"/>
      <c r="L24" s="8"/>
      <c r="M24" s="8"/>
      <c r="N24" s="8"/>
      <c r="O24" s="8"/>
      <c r="P24" s="8"/>
      <c r="Q24" s="8"/>
    </row>
    <row r="25" spans="1:17" s="30" customFormat="1" x14ac:dyDescent="0.35">
      <c r="A25" s="31" t="s">
        <v>10</v>
      </c>
      <c r="B25" s="66">
        <v>6</v>
      </c>
      <c r="C25" s="67">
        <v>700</v>
      </c>
      <c r="D25" s="33">
        <f>(C25*21%)+C25</f>
        <v>847</v>
      </c>
      <c r="E25" s="67">
        <f>C25*B25</f>
        <v>4200</v>
      </c>
      <c r="F25" s="36"/>
      <c r="G25" s="67">
        <f>F25*B25</f>
        <v>0</v>
      </c>
      <c r="H25" s="77">
        <v>0.21</v>
      </c>
      <c r="I25" s="80">
        <f t="shared" si="0"/>
        <v>0</v>
      </c>
      <c r="J25" s="67">
        <f t="shared" si="1"/>
        <v>0</v>
      </c>
      <c r="K25" s="8"/>
      <c r="L25" s="8"/>
      <c r="M25" s="8"/>
      <c r="N25" s="8"/>
      <c r="O25" s="8"/>
      <c r="P25" s="8"/>
      <c r="Q25" s="8"/>
    </row>
    <row r="26" spans="1:17" s="30" customFormat="1" x14ac:dyDescent="0.35">
      <c r="A26" s="37" t="s">
        <v>5</v>
      </c>
      <c r="B26" s="66">
        <v>1</v>
      </c>
      <c r="C26" s="67">
        <v>125</v>
      </c>
      <c r="D26" s="33">
        <f>(C26*21%)+C26</f>
        <v>151.25</v>
      </c>
      <c r="E26" s="67">
        <f>C26*B26</f>
        <v>125</v>
      </c>
      <c r="F26" s="36"/>
      <c r="G26" s="67">
        <f>F26*B26</f>
        <v>0</v>
      </c>
      <c r="H26" s="77">
        <v>0.21</v>
      </c>
      <c r="I26" s="80">
        <f t="shared" si="0"/>
        <v>0</v>
      </c>
      <c r="J26" s="67">
        <f t="shared" si="1"/>
        <v>0</v>
      </c>
      <c r="K26" s="8"/>
      <c r="L26" s="8"/>
      <c r="M26" s="8"/>
      <c r="N26" s="8"/>
      <c r="O26" s="8"/>
      <c r="P26" s="8"/>
      <c r="Q26" s="8"/>
    </row>
    <row r="27" spans="1:17" s="30" customFormat="1" ht="17.25" customHeight="1" thickBot="1" x14ac:dyDescent="0.4">
      <c r="A27" s="38" t="s">
        <v>11</v>
      </c>
      <c r="B27" s="68"/>
      <c r="C27" s="68"/>
      <c r="D27" s="38"/>
      <c r="E27" s="69">
        <v>350</v>
      </c>
      <c r="F27" s="11"/>
      <c r="G27" s="69">
        <v>350</v>
      </c>
      <c r="H27" s="8"/>
      <c r="I27" s="8"/>
      <c r="J27" s="82">
        <v>500</v>
      </c>
      <c r="K27" s="8"/>
      <c r="L27" s="8"/>
      <c r="M27" s="8"/>
      <c r="N27" s="8"/>
      <c r="O27" s="8"/>
      <c r="P27" s="8"/>
      <c r="Q27" s="8"/>
    </row>
    <row r="28" spans="1:17" s="8" customFormat="1" ht="16.5" thickTop="1" thickBot="1" x14ac:dyDescent="0.4">
      <c r="A28" s="40" t="s">
        <v>14</v>
      </c>
      <c r="C28" s="41"/>
      <c r="D28" s="41"/>
      <c r="E28" s="72">
        <f>SUM(E23:E27)</f>
        <v>5425</v>
      </c>
      <c r="G28" s="72">
        <f>SUM(G23:G27)</f>
        <v>350</v>
      </c>
      <c r="H28" s="13"/>
      <c r="I28" s="13"/>
      <c r="J28" s="81">
        <f>SUM(J23:J27)</f>
        <v>500</v>
      </c>
    </row>
    <row r="29" spans="1:17" s="8" customFormat="1" ht="15.75" thickTop="1" x14ac:dyDescent="0.35">
      <c r="B29" s="10"/>
      <c r="C29" s="10"/>
      <c r="D29" s="10"/>
      <c r="E29" s="42"/>
      <c r="H29" s="9"/>
    </row>
    <row r="30" spans="1:17" s="30" customFormat="1" x14ac:dyDescent="0.35">
      <c r="B30" s="8"/>
      <c r="C30" s="8"/>
      <c r="D30" s="8"/>
      <c r="E30" s="14"/>
      <c r="F30" s="9"/>
      <c r="G30" s="8"/>
      <c r="H30" s="12"/>
      <c r="I30" s="8"/>
    </row>
    <row r="31" spans="1:17" s="8" customFormat="1" ht="16.5" x14ac:dyDescent="0.35">
      <c r="A31" s="8" t="s">
        <v>12</v>
      </c>
      <c r="E31" s="10"/>
      <c r="F31" s="10"/>
      <c r="G31" s="11"/>
      <c r="H31" s="74"/>
      <c r="J31" s="2"/>
    </row>
    <row r="32" spans="1:17" s="8" customFormat="1" ht="16.5" x14ac:dyDescent="0.35">
      <c r="E32" s="95"/>
      <c r="F32" s="96"/>
      <c r="G32" s="96"/>
      <c r="H32" s="96"/>
      <c r="I32" s="96"/>
      <c r="J32" s="2"/>
    </row>
    <row r="33" spans="1:10" s="8" customFormat="1" ht="14.25" customHeight="1" x14ac:dyDescent="0.35">
      <c r="A33" s="8" t="s">
        <v>1</v>
      </c>
      <c r="E33" s="10"/>
      <c r="F33" s="10"/>
      <c r="H33" s="76"/>
      <c r="J33" s="2"/>
    </row>
    <row r="34" spans="1:10" s="8" customFormat="1" ht="14.25" customHeight="1" x14ac:dyDescent="0.35">
      <c r="A34" s="8" t="s">
        <v>13</v>
      </c>
      <c r="E34" s="97"/>
      <c r="F34" s="98"/>
      <c r="G34" s="98"/>
      <c r="H34" s="98"/>
      <c r="I34" s="98"/>
      <c r="J34" s="2"/>
    </row>
    <row r="35" spans="1:10" s="8" customFormat="1" ht="16.5" x14ac:dyDescent="0.35">
      <c r="B35" s="10"/>
      <c r="C35" s="10"/>
      <c r="D35" s="3"/>
      <c r="E35" s="10"/>
      <c r="F35" s="2"/>
      <c r="H35" s="2"/>
      <c r="I35" s="2"/>
      <c r="J35" s="2"/>
    </row>
    <row r="36" spans="1:10" s="2" customFormat="1" x14ac:dyDescent="0.25">
      <c r="B36" s="3"/>
      <c r="C36" s="3"/>
      <c r="D36" s="3"/>
      <c r="E36" s="3"/>
    </row>
    <row r="37" spans="1:10" s="2" customFormat="1" x14ac:dyDescent="0.25">
      <c r="B37" s="3"/>
      <c r="C37" s="3"/>
      <c r="D37" s="3"/>
      <c r="E37" s="3"/>
    </row>
    <row r="38" spans="1:10" s="2" customFormat="1" x14ac:dyDescent="0.25">
      <c r="B38" s="3"/>
      <c r="C38" s="3"/>
      <c r="D38" s="3"/>
      <c r="E38" s="3"/>
    </row>
    <row r="39" spans="1:10" s="2" customFormat="1" x14ac:dyDescent="0.25">
      <c r="B39" s="3"/>
      <c r="C39" s="3"/>
      <c r="D39" s="3"/>
      <c r="E39" s="3"/>
    </row>
    <row r="40" spans="1:10" s="2" customFormat="1" x14ac:dyDescent="0.25">
      <c r="B40" s="3"/>
      <c r="C40" s="3"/>
      <c r="D40" s="3"/>
      <c r="E40" s="3"/>
    </row>
    <row r="41" spans="1:10" s="2" customFormat="1" x14ac:dyDescent="0.25">
      <c r="B41" s="3"/>
      <c r="C41" s="3"/>
      <c r="D41" s="3"/>
      <c r="E41" s="3"/>
    </row>
    <row r="42" spans="1:10" s="2" customFormat="1" x14ac:dyDescent="0.25">
      <c r="B42" s="3"/>
      <c r="C42" s="3"/>
      <c r="D42" s="3"/>
      <c r="E42" s="3"/>
    </row>
    <row r="43" spans="1:10" s="2" customFormat="1" x14ac:dyDescent="0.25">
      <c r="B43" s="3"/>
      <c r="C43" s="3"/>
      <c r="D43" s="3"/>
      <c r="E43" s="3"/>
    </row>
    <row r="44" spans="1:10" s="2" customFormat="1" x14ac:dyDescent="0.25">
      <c r="B44" s="3"/>
      <c r="C44" s="3"/>
      <c r="D44" s="3"/>
      <c r="E44" s="3"/>
    </row>
    <row r="45" spans="1:10" s="2" customFormat="1" x14ac:dyDescent="0.25">
      <c r="B45" s="3"/>
      <c r="C45" s="3"/>
      <c r="D45" s="3"/>
      <c r="E45" s="3"/>
    </row>
    <row r="46" spans="1:10" s="2" customFormat="1" x14ac:dyDescent="0.25">
      <c r="B46" s="3"/>
      <c r="C46" s="3"/>
      <c r="D46" s="3"/>
      <c r="E46" s="3"/>
    </row>
    <row r="47" spans="1:10" s="2" customFormat="1" x14ac:dyDescent="0.25">
      <c r="B47" s="3"/>
      <c r="C47" s="3"/>
      <c r="D47" s="3"/>
      <c r="E47" s="3"/>
    </row>
    <row r="48" spans="1:10" s="2" customFormat="1" x14ac:dyDescent="0.25">
      <c r="B48" s="3"/>
      <c r="C48" s="3"/>
      <c r="D48" s="3"/>
      <c r="E48" s="3"/>
    </row>
    <row r="49" spans="2:8" s="2" customFormat="1" x14ac:dyDescent="0.25">
      <c r="B49" s="3"/>
      <c r="C49" s="3"/>
      <c r="D49" s="3"/>
      <c r="E49" s="3"/>
    </row>
    <row r="50" spans="2:8" s="2" customFormat="1" x14ac:dyDescent="0.25">
      <c r="B50" s="3"/>
      <c r="C50" s="3"/>
      <c r="D50" s="3"/>
      <c r="E50" s="3"/>
    </row>
    <row r="51" spans="2:8" s="2" customFormat="1" x14ac:dyDescent="0.25">
      <c r="B51" s="3"/>
      <c r="C51" s="3"/>
      <c r="D51" s="3"/>
      <c r="E51" s="3"/>
    </row>
    <row r="52" spans="2:8" s="2" customFormat="1" x14ac:dyDescent="0.25">
      <c r="B52" s="3"/>
      <c r="C52" s="3"/>
      <c r="D52" s="3"/>
      <c r="E52" s="3"/>
    </row>
    <row r="53" spans="2:8" s="2" customFormat="1" x14ac:dyDescent="0.25">
      <c r="B53" s="3"/>
      <c r="C53" s="3"/>
      <c r="D53" s="3"/>
      <c r="E53" s="3"/>
    </row>
    <row r="54" spans="2:8" s="2" customFormat="1" x14ac:dyDescent="0.25">
      <c r="B54" s="3"/>
      <c r="C54" s="3"/>
      <c r="D54" s="3"/>
      <c r="E54" s="3"/>
    </row>
    <row r="55" spans="2:8" s="2" customFormat="1" x14ac:dyDescent="0.25">
      <c r="B55" s="3"/>
      <c r="C55" s="3"/>
      <c r="D55" s="3"/>
      <c r="E55" s="3"/>
    </row>
    <row r="56" spans="2:8" s="2" customFormat="1" x14ac:dyDescent="0.25">
      <c r="B56" s="3"/>
      <c r="C56" s="3"/>
      <c r="D56" s="3"/>
      <c r="E56" s="3"/>
    </row>
    <row r="57" spans="2:8" s="2" customFormat="1" x14ac:dyDescent="0.25">
      <c r="B57" s="3"/>
      <c r="C57" s="3"/>
      <c r="D57" s="3"/>
      <c r="E57" s="3"/>
    </row>
    <row r="58" spans="2:8" s="2" customFormat="1" x14ac:dyDescent="0.25">
      <c r="B58" s="3"/>
      <c r="C58" s="3"/>
      <c r="D58" s="3"/>
      <c r="E58" s="3"/>
    </row>
    <row r="59" spans="2:8" s="2" customFormat="1" x14ac:dyDescent="0.25">
      <c r="B59" s="3"/>
      <c r="C59" s="3"/>
      <c r="D59" s="3"/>
      <c r="E59" s="3"/>
      <c r="H59"/>
    </row>
  </sheetData>
  <mergeCells count="4">
    <mergeCell ref="A4:G4"/>
    <mergeCell ref="E32:I32"/>
    <mergeCell ref="E34:I34"/>
    <mergeCell ref="A19:J19"/>
  </mergeCells>
  <conditionalFormatting sqref="F23">
    <cfRule type="cellIs" dxfId="3" priority="4" stopIfTrue="1" operator="greaterThan">
      <formula>$C$23</formula>
    </cfRule>
  </conditionalFormatting>
  <conditionalFormatting sqref="F24">
    <cfRule type="cellIs" dxfId="2" priority="3" stopIfTrue="1" operator="greaterThan">
      <formula>$C$24</formula>
    </cfRule>
  </conditionalFormatting>
  <conditionalFormatting sqref="F25">
    <cfRule type="cellIs" dxfId="1" priority="2" stopIfTrue="1" operator="greaterThan">
      <formula>$C$25</formula>
    </cfRule>
  </conditionalFormatting>
  <conditionalFormatting sqref="F26">
    <cfRule type="cellIs" dxfId="0" priority="1" stopIfTrue="1" operator="greaterThan">
      <formula>$C$26</formula>
    </cfRule>
  </conditionalFormatting>
  <pageMargins left="0.62992125984251968" right="3.937007874015748E-2" top="0.35433070866141736" bottom="0.35433070866141736" header="0.31496062992125984" footer="0.31496062992125984"/>
  <pageSetup paperSize="9" scale="6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10</vt:i4>
      </vt:variant>
    </vt:vector>
  </HeadingPairs>
  <TitlesOfParts>
    <vt:vector size="20" baseType="lpstr">
      <vt:lpstr>LOTE 1 A CORUÑA</vt:lpstr>
      <vt:lpstr>LOTE 2 VIGO</vt:lpstr>
      <vt:lpstr>LOTE 3 BILBAO</vt:lpstr>
      <vt:lpstr>LOTE 4 MADRID</vt:lpstr>
      <vt:lpstr>LOTE 5 BARCELONA</vt:lpstr>
      <vt:lpstr>LOTE 6 ALMERIA</vt:lpstr>
      <vt:lpstr>LOTE 7 HUELVA</vt:lpstr>
      <vt:lpstr>LOTE 8 SEVILLA</vt:lpstr>
      <vt:lpstr>LOTE 9 MURCIA</vt:lpstr>
      <vt:lpstr>LOTE 10 LAS PALMAS</vt:lpstr>
      <vt:lpstr>'LOTE 1 A CORUÑA'!Área_de_impresión</vt:lpstr>
      <vt:lpstr>'LOTE 10 LAS PALMAS'!Área_de_impresión</vt:lpstr>
      <vt:lpstr>'LOTE 2 VIGO'!Área_de_impresión</vt:lpstr>
      <vt:lpstr>'LOTE 3 BILBAO'!Área_de_impresión</vt:lpstr>
      <vt:lpstr>'LOTE 4 MADRID'!Área_de_impresión</vt:lpstr>
      <vt:lpstr>'LOTE 5 BARCELONA'!Área_de_impresión</vt:lpstr>
      <vt:lpstr>'LOTE 6 ALMERIA'!Área_de_impresión</vt:lpstr>
      <vt:lpstr>'LOTE 7 HUELVA'!Área_de_impresión</vt:lpstr>
      <vt:lpstr>'LOTE 8 SEVILLA'!Área_de_impresión</vt:lpstr>
      <vt:lpstr>'LOTE 9 MURCIA'!Área_de_impresión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GFRIAS</dc:creator>
  <cp:lastModifiedBy>Marta Galán Medina</cp:lastModifiedBy>
  <cp:lastPrinted>2015-04-07T08:24:10Z</cp:lastPrinted>
  <dcterms:created xsi:type="dcterms:W3CDTF">2014-02-18T10:00:26Z</dcterms:created>
  <dcterms:modified xsi:type="dcterms:W3CDTF">2025-10-14T09:40:31Z</dcterms:modified>
</cp:coreProperties>
</file>