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24226"/>
  <mc:AlternateContent xmlns:mc="http://schemas.openxmlformats.org/markup-compatibility/2006">
    <mc:Choice Requires="x15">
      <x15ac:absPath xmlns:x15ac="http://schemas.microsoft.com/office/spreadsheetml/2010/11/ac" url="K:\Contractacio\CONTRATACIÓN SECTOR PÚBLICO\LICITACIONS SUMA\2021\2021-LIC-0047 SUMINISTRO DE MATERIAL DE LIMPIEZA Y ASEO\WORDS DEFINITIUS\"/>
    </mc:Choice>
  </mc:AlternateContent>
  <xr:revisionPtr revIDLastSave="0" documentId="13_ncr:1_{383AFA5F-F09F-4D01-809E-59E4A290D0B8}" xr6:coauthVersionLast="36" xr6:coauthVersionMax="36" xr10:uidLastSave="{00000000-0000-0000-0000-000000000000}"/>
  <bookViews>
    <workbookView xWindow="315" yWindow="-315" windowWidth="14310" windowHeight="11640" tabRatio="971" xr2:uid="{00000000-000D-0000-FFFF-FFFF00000000}"/>
  </bookViews>
  <sheets>
    <sheet name="ANEXO 2 " sheetId="15" r:id="rId1"/>
  </sheets>
  <calcPr calcId="191029"/>
</workbook>
</file>

<file path=xl/calcChain.xml><?xml version="1.0" encoding="utf-8"?>
<calcChain xmlns="http://schemas.openxmlformats.org/spreadsheetml/2006/main">
  <c r="H51" i="15" l="1"/>
  <c r="I20" i="15" l="1"/>
  <c r="K20" i="15" s="1"/>
  <c r="I21" i="15"/>
  <c r="K21" i="15" s="1"/>
  <c r="I22" i="15"/>
  <c r="K22" i="15" s="1"/>
  <c r="I23" i="15"/>
  <c r="K23" i="15" s="1"/>
  <c r="I24" i="15"/>
  <c r="K24" i="15" s="1"/>
  <c r="I25" i="15"/>
  <c r="K25" i="15" s="1"/>
  <c r="I26" i="15"/>
  <c r="K26" i="15" s="1"/>
  <c r="I27" i="15"/>
  <c r="K27" i="15" s="1"/>
  <c r="I28" i="15"/>
  <c r="K28" i="15" s="1"/>
  <c r="I29" i="15"/>
  <c r="K29" i="15" s="1"/>
  <c r="I30" i="15"/>
  <c r="K30" i="15" s="1"/>
  <c r="I31" i="15"/>
  <c r="K31" i="15" s="1"/>
  <c r="I32" i="15"/>
  <c r="K32" i="15" s="1"/>
  <c r="I33" i="15"/>
  <c r="K33" i="15" s="1"/>
  <c r="I34" i="15"/>
  <c r="K34" i="15" s="1"/>
  <c r="I35" i="15"/>
  <c r="K35" i="15" s="1"/>
  <c r="I36" i="15"/>
  <c r="K36" i="15" s="1"/>
  <c r="I37" i="15"/>
  <c r="K37" i="15" s="1"/>
  <c r="I38" i="15"/>
  <c r="K38" i="15" s="1"/>
  <c r="I39" i="15"/>
  <c r="K39" i="15" s="1"/>
  <c r="I40" i="15"/>
  <c r="K40" i="15" s="1"/>
  <c r="I41" i="15"/>
  <c r="K41" i="15" s="1"/>
  <c r="I42" i="15"/>
  <c r="K42" i="15" s="1"/>
  <c r="I43" i="15"/>
  <c r="K43" i="15" s="1"/>
  <c r="I44" i="15"/>
  <c r="K44" i="15" s="1"/>
  <c r="I45" i="15"/>
  <c r="K45" i="15" s="1"/>
  <c r="I46" i="15"/>
  <c r="I47" i="15"/>
  <c r="K47" i="15" s="1"/>
  <c r="I48" i="15"/>
  <c r="K48" i="15" s="1"/>
  <c r="I49" i="15"/>
  <c r="I50" i="15"/>
  <c r="K50" i="15" s="1"/>
  <c r="I52" i="15"/>
  <c r="K52" i="15" s="1"/>
  <c r="I53" i="15"/>
  <c r="I54" i="15"/>
  <c r="I55" i="15"/>
  <c r="K55" i="15" s="1"/>
  <c r="I56" i="15"/>
  <c r="K56" i="15" s="1"/>
  <c r="I57" i="15"/>
  <c r="K57" i="15" s="1"/>
  <c r="I58" i="15"/>
  <c r="K58" i="15" s="1"/>
  <c r="I59" i="15"/>
  <c r="K59" i="15" s="1"/>
  <c r="I60" i="15"/>
  <c r="K60" i="15" s="1"/>
  <c r="I61" i="15"/>
  <c r="K61" i="15" s="1"/>
  <c r="I62" i="15"/>
  <c r="K62" i="15" s="1"/>
  <c r="I63" i="15"/>
  <c r="K63" i="15" s="1"/>
  <c r="I64" i="15"/>
  <c r="K64" i="15" s="1"/>
  <c r="I65" i="15"/>
  <c r="K65" i="15" s="1"/>
  <c r="I66" i="15"/>
  <c r="K66" i="15" s="1"/>
  <c r="I67" i="15"/>
  <c r="K67" i="15" s="1"/>
  <c r="I68" i="15"/>
  <c r="K68" i="15" s="1"/>
  <c r="I69" i="15"/>
  <c r="K69" i="15" s="1"/>
  <c r="I70" i="15"/>
  <c r="K70" i="15" s="1"/>
  <c r="I71" i="15"/>
  <c r="K71" i="15" s="1"/>
  <c r="I72" i="15"/>
  <c r="K72" i="15" s="1"/>
  <c r="I73" i="15"/>
  <c r="K73" i="15" s="1"/>
  <c r="I74" i="15"/>
  <c r="K74" i="15" s="1"/>
  <c r="I51" i="15"/>
  <c r="K51" i="15" s="1"/>
  <c r="K54" i="15" l="1"/>
  <c r="K53" i="15"/>
  <c r="K49" i="15"/>
  <c r="K46" i="15"/>
  <c r="I19" i="15" l="1"/>
  <c r="K19" i="15" s="1"/>
  <c r="M20" i="15"/>
  <c r="M21" i="15"/>
  <c r="M22" i="15"/>
  <c r="M23" i="15"/>
  <c r="M24" i="15"/>
  <c r="M25" i="15"/>
  <c r="M26" i="15"/>
  <c r="M27" i="15"/>
  <c r="M28" i="15"/>
  <c r="M29" i="15"/>
  <c r="M30" i="15"/>
  <c r="M31" i="15"/>
  <c r="M32" i="15"/>
  <c r="M33" i="15"/>
  <c r="M34" i="15"/>
  <c r="M35" i="15"/>
  <c r="M36" i="15"/>
  <c r="M37" i="15"/>
  <c r="M38" i="15"/>
  <c r="M39" i="15"/>
  <c r="M40" i="15"/>
  <c r="M41" i="15"/>
  <c r="M42" i="15"/>
  <c r="M43" i="15"/>
  <c r="M44" i="15"/>
  <c r="M45" i="15"/>
  <c r="M46" i="15"/>
  <c r="M47" i="15"/>
  <c r="M48" i="15"/>
  <c r="M49" i="15"/>
  <c r="M50" i="15"/>
  <c r="M51" i="15"/>
  <c r="M52" i="15"/>
  <c r="M53" i="15"/>
  <c r="M54" i="15"/>
  <c r="M55" i="15"/>
  <c r="M56" i="15"/>
  <c r="M57" i="15"/>
  <c r="M58" i="15"/>
  <c r="M59" i="15"/>
  <c r="M60" i="15"/>
  <c r="M61" i="15"/>
  <c r="M62" i="15"/>
  <c r="M63" i="15"/>
  <c r="M64" i="15"/>
  <c r="M65" i="15"/>
  <c r="M66" i="15"/>
  <c r="M67" i="15"/>
  <c r="M68" i="15"/>
  <c r="M69" i="15"/>
  <c r="M70" i="15"/>
  <c r="M71" i="15"/>
  <c r="M72" i="15"/>
  <c r="M73" i="15"/>
  <c r="M74" i="15"/>
  <c r="M19" i="15"/>
  <c r="N73" i="15" l="1"/>
  <c r="N65" i="15"/>
  <c r="N57" i="15"/>
  <c r="N49" i="15"/>
  <c r="N41" i="15"/>
  <c r="N33" i="15"/>
  <c r="N21" i="15"/>
  <c r="N68" i="15"/>
  <c r="N64" i="15"/>
  <c r="N56" i="15"/>
  <c r="N48" i="15"/>
  <c r="N40" i="15"/>
  <c r="N32" i="15"/>
  <c r="N24" i="15"/>
  <c r="N19" i="15"/>
  <c r="N67" i="15"/>
  <c r="N59" i="15"/>
  <c r="N55" i="15"/>
  <c r="N51" i="15"/>
  <c r="N47" i="15"/>
  <c r="N43" i="15"/>
  <c r="N35" i="15"/>
  <c r="N31" i="15"/>
  <c r="N27" i="15"/>
  <c r="N23" i="15"/>
  <c r="N69" i="15"/>
  <c r="N61" i="15"/>
  <c r="N53" i="15"/>
  <c r="N45" i="15"/>
  <c r="N37" i="15"/>
  <c r="N29" i="15"/>
  <c r="N25" i="15"/>
  <c r="N72" i="15"/>
  <c r="N60" i="15"/>
  <c r="N52" i="15"/>
  <c r="N44" i="15"/>
  <c r="N36" i="15"/>
  <c r="N28" i="15"/>
  <c r="N20" i="15"/>
  <c r="N71" i="15"/>
  <c r="N63" i="15"/>
  <c r="N74" i="15"/>
  <c r="N70" i="15"/>
  <c r="N66" i="15"/>
  <c r="N62" i="15"/>
  <c r="N58" i="15"/>
  <c r="N54" i="15"/>
  <c r="N50" i="15"/>
  <c r="N46" i="15"/>
  <c r="N42" i="15"/>
  <c r="N38" i="15"/>
  <c r="N34" i="15"/>
  <c r="N30" i="15"/>
  <c r="N26" i="15"/>
  <c r="N22" i="15"/>
  <c r="N39" i="15"/>
  <c r="K75" i="15"/>
  <c r="I75" i="15"/>
  <c r="M75" i="15"/>
  <c r="N75" i="15"/>
</calcChain>
</file>

<file path=xl/sharedStrings.xml><?xml version="1.0" encoding="utf-8"?>
<sst xmlns="http://schemas.openxmlformats.org/spreadsheetml/2006/main" count="152" uniqueCount="112">
  <si>
    <t>Descripción</t>
  </si>
  <si>
    <t>MARCA Y/O MODELO OFERTADO</t>
  </si>
  <si>
    <t xml:space="preserve">ANEXO Nº 2 </t>
  </si>
  <si>
    <t xml:space="preserve">MODELO DE PROPOSICIÓN ECONÓMICA </t>
  </si>
  <si>
    <t>Cantidad  Estimada Anual</t>
  </si>
  <si>
    <t>ID.</t>
  </si>
  <si>
    <t>3-2094</t>
  </si>
  <si>
    <t>ALFOMBRA ARAMIS DE PVC EN GRIS (60X40 CM)</t>
  </si>
  <si>
    <t>1 ud</t>
  </si>
  <si>
    <t>3-2095</t>
  </si>
  <si>
    <t>3-2096</t>
  </si>
  <si>
    <t>3-2097</t>
  </si>
  <si>
    <t>ALFOMBRILLA PERFUMADA URINARIO</t>
  </si>
  <si>
    <t>3-2093</t>
  </si>
  <si>
    <t>ASIDERO ABATIBLE WC MINUSVÁLIDOS</t>
  </si>
  <si>
    <t>AMBIENTADOR NATURE 1 BOTE SPRAY 350 ML</t>
  </si>
  <si>
    <t>1-53551</t>
  </si>
  <si>
    <t>Caja de 40 rollos</t>
  </si>
  <si>
    <t>1-53681</t>
  </si>
  <si>
    <t>BOLSA BASURA BLANCA 80X150CM GALGA 180</t>
  </si>
  <si>
    <t>Caja de 25 rollos</t>
  </si>
  <si>
    <t>Paquete de 100 bolsas</t>
  </si>
  <si>
    <t>Caja de 30 rollos</t>
  </si>
  <si>
    <t>1-56246</t>
  </si>
  <si>
    <t>Rollo 200 bolsas</t>
  </si>
  <si>
    <t>Paquete de 500 bolsas</t>
  </si>
  <si>
    <t>CARRO DE SERVICIO, ABIERTO NEGRO. DE POLIPROPILENO. 103,2 X 50,8 X 96 CM</t>
  </si>
  <si>
    <t>CEPILLO DE ESCOBA UNIVERSAL</t>
  </si>
  <si>
    <t xml:space="preserve">CERA ANTIESTÁTICA EMULSION AUTOBRILLANTE TERRA ANTIESTATICO 5L </t>
  </si>
  <si>
    <t>CONTENEDOR PLASTICO REDONDO BLANCO 75,7 LITROS. ESTRUCTURA INTEGRAMENTE DE PLÁSTICO, RESISTENTE A  LAS ABOLLADURAS</t>
  </si>
  <si>
    <t>CUBETA 20 L BLANCA 44X31,4X20 CM</t>
  </si>
  <si>
    <t>3-2012</t>
  </si>
  <si>
    <t>CUBO PEDAL 60L TAPA AZUL</t>
  </si>
  <si>
    <t>3-2098</t>
  </si>
  <si>
    <t>CUBO PEDAL 60L TAPA BLANCA</t>
  </si>
  <si>
    <t>3-2099</t>
  </si>
  <si>
    <t>CUBO PEDAL 60L TAPA AMARILLA</t>
  </si>
  <si>
    <t>5-15016</t>
  </si>
  <si>
    <t>DESATASCADOR WC BOTELLA 2 LITROS</t>
  </si>
  <si>
    <t>AMBIENTADOR AUTOMÁTICO PROGRAMABLE</t>
  </si>
  <si>
    <t>3-2090</t>
  </si>
  <si>
    <t>ESPEJO LISO 50X70CM</t>
  </si>
  <si>
    <t>3-2010</t>
  </si>
  <si>
    <t>ESCOBILLA Y ESCOBILLERO WC PLASTICO BLANCO</t>
  </si>
  <si>
    <t>FILM TRANSPARENTE ROLLO 300 M (1 UD)</t>
  </si>
  <si>
    <t>1-54402</t>
  </si>
  <si>
    <t>GEL LAVAMANOS USO GENERAL PH NEUTRO (6 CARTUCHOS)</t>
  </si>
  <si>
    <t>Caja de 6 cartuchos</t>
  </si>
  <si>
    <t>INSECTICIDA MATACUCARACHAS Y HORMIGAS 400 ML (1 BOTE)</t>
  </si>
  <si>
    <t>INSECTICIDA MATAMOSCAS BLOOM 750ML (1 BOTE)</t>
  </si>
  <si>
    <t>5-15004</t>
  </si>
  <si>
    <t>TOALLA  SECAMANOS HOJA A HOJA  2 CAPAS COLOR BLANCO (30 PAQ/124 UDS)</t>
  </si>
  <si>
    <t>Caja de 30 paquetes</t>
  </si>
  <si>
    <t>PALO 140 CM COLOR PLATA ALUMINIO. RECUBRIMIENTO EN POLIPROPILENO ESPESOR 0,25 MM. MANETA DE PLASTICO PLIETILENO COLO AZUL. DIAMETRO 21 MM Y PESO 222 GR</t>
  </si>
  <si>
    <t>PAÑUELOS PAPEL FACIAL 2 CAPAS CAJA 21 UDS. FORMATO PLEGADO, 32 GRS/M2, 100 PAÑUELOS/ESTUCHE.</t>
  </si>
  <si>
    <t>1 caja de 21 estuches</t>
  </si>
  <si>
    <t>PAPEL BOBINA INDUSTRIAL ROLLO 6 KG (2 UDS)</t>
  </si>
  <si>
    <t>Pack de 2 bobinas</t>
  </si>
  <si>
    <t>PAPEL HIGIÉNCO HOJA A HOJA 2 CAPAS FIBRA RECICLADA (36UDS)</t>
  </si>
  <si>
    <t>Caja de 36 paquetes</t>
  </si>
  <si>
    <t>5-15003</t>
  </si>
  <si>
    <t>PAPEL HIGIÉNICO DOMESTICO 2 CAPAS</t>
  </si>
  <si>
    <t>Pack de 96 rollos</t>
  </si>
  <si>
    <t>5-15012</t>
  </si>
  <si>
    <t>PAPEL HIGIÉNICO MINIJUMBO 2 CAPAS</t>
  </si>
  <si>
    <t>Pack de 12 bobinas</t>
  </si>
  <si>
    <t>3-2014</t>
  </si>
  <si>
    <t>PAPELERA BLANCA BASCULANTE PLASTICO 25 L</t>
  </si>
  <si>
    <t>3-2011</t>
  </si>
  <si>
    <t>PAPELERA BLANCA BASCULANTE PLÁSTICO 50L</t>
  </si>
  <si>
    <t>PAPELERA PARA RECICLAJE METALIZADA 50 L.</t>
  </si>
  <si>
    <t>PAPELERA RECICLAJE ORGÁNICO PEDAL 50 L</t>
  </si>
  <si>
    <t>PORTA PAPEL CAMILLA PARED SIN SIERRA</t>
  </si>
  <si>
    <t>PORTARROLLOS PAPEL CAMILLA + TORNILLOS</t>
  </si>
  <si>
    <t>RECAMBIO AMBIENTADOR AROMA BIENESTAR INFANTIL (1UD)</t>
  </si>
  <si>
    <t>RECAMBIO AMBIENTADOR PROGRAMABLE (CAJA 8 UDS)</t>
  </si>
  <si>
    <t>Caja de 8 uds</t>
  </si>
  <si>
    <t>RECOGEDOR DE POLIPROPILENO AZUL, CON MANGO. 25X23X77 CM</t>
  </si>
  <si>
    <t>3-2092</t>
  </si>
  <si>
    <t>REPISA DE DUCHA</t>
  </si>
  <si>
    <t>3-2091</t>
  </si>
  <si>
    <t>REPISA CRISTAL SATINADA</t>
  </si>
  <si>
    <t>1-0652</t>
  </si>
  <si>
    <t>ROLLO PAPEL CAMILLA 60 CM (CAJA DE 6 UDS)</t>
  </si>
  <si>
    <t>Caja de 6 rollos</t>
  </si>
  <si>
    <t>5-15001</t>
  </si>
  <si>
    <t>ROLLO PAPEL MANOS 180 METROS 2 CAPAS BLANCO (6 UDS)</t>
  </si>
  <si>
    <t>SEÑAL SUELO MOJADO INGLES/CASTELLANO</t>
  </si>
  <si>
    <t>TAPA AZUL PARA PAPELERA RECICLAJE</t>
  </si>
  <si>
    <t>TAPA AMARILLA PARA PAPELERA RECICLAJE</t>
  </si>
  <si>
    <t>Códigos  Umivale</t>
  </si>
  <si>
    <t>Códigos Egarsat</t>
  </si>
  <si>
    <t>Unidad de compra</t>
  </si>
  <si>
    <t>Importe anual máximo estimado   (SIN IVA)</t>
  </si>
  <si>
    <t>Importe máximo Unidad de compra          (SIN IVA)</t>
  </si>
  <si>
    <t>Tipo de IVA</t>
  </si>
  <si>
    <t>Importe anual máximo estimado   (CON IVA)</t>
  </si>
  <si>
    <t>Importe OFERTADO Unidad de compra      (SIN IVA)</t>
  </si>
  <si>
    <t>Importe anual OFERTADO    (SIN IVA)</t>
  </si>
  <si>
    <t>Importe anual OFERTADO    (CON IVA)</t>
  </si>
  <si>
    <t>ALFOMBRA AZUL TRANSEC 60X90CM</t>
  </si>
  <si>
    <t>ALFOMBRA AZUL 130X180CM. 100% POLIPROPILENO, BASE PVC.</t>
  </si>
  <si>
    <t>ALFOMBRA GRIS 90X150CM. 100% POLIPROPILENO, BASE PVC</t>
  </si>
  <si>
    <t xml:space="preserve">BOLSA BASURA PLASTICO NEGRO 85X105CM GALGA 110 </t>
  </si>
  <si>
    <t>BOLSA CAMISETA 50X70CM BLANCA (100 UNIDADES)</t>
  </si>
  <si>
    <t>BOLSA DE PLASTICO AMARILLO 85X105CM GALGA 100 (CAJA 30 ROLLOS)</t>
  </si>
  <si>
    <t>BOLSA RESIDUOS GII AMARILLO 85X105CM GALGA 220 (ROLLO 200 BOLSAS)</t>
  </si>
  <si>
    <t>BOLSAS DE PLASTICO 15X30CM  (500 UDS)</t>
  </si>
  <si>
    <t>ESCALERA DE ALUMINIO DE 4 PELDAÑOS</t>
  </si>
  <si>
    <t>PERCHA TOALLA/WC (BLISTER 2UDS)</t>
  </si>
  <si>
    <t>SECADOR DE CABELLO AUTOMÁTICO</t>
  </si>
  <si>
    <t>TAPA CONTENEDOR DE 75'7 LITROS BLANCA ESTRUCTURA INTEGRAMENTE DE PLÁSTICO, RESISTENTE A LAS ABOLLADURAS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</si>
</sst>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indexed="8"/>
      <name val="Calibri"/>
      <family val="2"/>
      <scheme val="minor"/>
    </font>
    <font>
      <sz val="11"/>
      <color theme="1"/>
      <name val="Calibri"/>
      <family val="2"/>
      <scheme val="minor"/>
    </font>
    <font>
      <b/>
      <sz val="9"/>
      <color rgb="FFFFFFFF"/>
      <name val="Trebuchet MS"/>
      <family val="2"/>
    </font>
    <font>
      <b/>
      <sz val="11"/>
      <color rgb="FFFF0000"/>
      <name val="Calibri"/>
      <family val="2"/>
      <scheme val="minor"/>
    </font>
    <font>
      <b/>
      <sz val="10"/>
      <name val="Trebuchet MS"/>
      <family val="2"/>
    </font>
    <font>
      <sz val="10"/>
      <color indexed="8"/>
      <name val="Trebuchet MS"/>
      <family val="2"/>
    </font>
    <font>
      <sz val="10"/>
      <name val="Trebuchet MS"/>
      <family val="2"/>
    </font>
    <font>
      <b/>
      <sz val="10"/>
      <color indexed="16"/>
      <name val="Trebuchet MS"/>
      <family val="2"/>
    </font>
    <font>
      <b/>
      <sz val="11"/>
      <color theme="3" tint="0.39997558519241921"/>
      <name val="Calibri"/>
      <family val="2"/>
      <scheme val="minor"/>
    </font>
    <font>
      <sz val="11"/>
      <color theme="1"/>
      <name val="Arial"/>
      <family val="2"/>
    </font>
    <font>
      <sz val="10"/>
      <name val="Arial"/>
      <family val="2"/>
    </font>
    <font>
      <sz val="9"/>
      <name val="Arial"/>
      <family val="2"/>
    </font>
    <font>
      <sz val="9"/>
      <name val="Trebuchet MS"/>
      <family val="2"/>
    </font>
    <font>
      <sz val="9"/>
      <color theme="1"/>
      <name val="Trebuchet MS"/>
      <family val="2"/>
    </font>
    <font>
      <sz val="9"/>
      <color indexed="8"/>
      <name val="Trebuchet MS"/>
      <family val="2"/>
    </font>
    <font>
      <b/>
      <sz val="9"/>
      <color indexed="8"/>
      <name val="Trebuchet MS"/>
      <family val="2"/>
    </font>
    <font>
      <sz val="9"/>
      <color theme="1"/>
      <name val="Arial"/>
      <family val="2"/>
    </font>
  </fonts>
  <fills count="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993366"/>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1" fillId="0" borderId="0"/>
    <xf numFmtId="0" fontId="9" fillId="0" borderId="0"/>
    <xf numFmtId="0" fontId="10" fillId="0" borderId="0"/>
  </cellStyleXfs>
  <cellXfs count="49">
    <xf numFmtId="0" fontId="0" fillId="0" borderId="0" xfId="0"/>
    <xf numFmtId="0" fontId="13" fillId="2" borderId="2" xfId="2" applyFont="1" applyFill="1" applyBorder="1" applyAlignment="1">
      <alignment horizontal="left" vertical="center"/>
    </xf>
    <xf numFmtId="0" fontId="13" fillId="2" borderId="1" xfId="2" applyFont="1" applyFill="1" applyBorder="1" applyAlignment="1">
      <alignment horizontal="left" vertical="center"/>
    </xf>
    <xf numFmtId="0" fontId="13" fillId="2" borderId="2" xfId="2" applyFont="1" applyFill="1" applyBorder="1" applyAlignment="1">
      <alignment horizontal="center" vertical="center"/>
    </xf>
    <xf numFmtId="0" fontId="13" fillId="2" borderId="1" xfId="2" applyFont="1" applyFill="1" applyBorder="1" applyAlignment="1">
      <alignment horizontal="center" vertical="center"/>
    </xf>
    <xf numFmtId="0" fontId="0" fillId="2" borderId="0" xfId="0" applyFill="1"/>
    <xf numFmtId="0" fontId="0" fillId="2" borderId="0" xfId="0" applyFill="1" applyAlignment="1">
      <alignment horizontal="center"/>
    </xf>
    <xf numFmtId="0" fontId="4" fillId="2" borderId="0" xfId="0" applyFont="1" applyFill="1" applyAlignment="1">
      <alignment horizontal="center"/>
    </xf>
    <xf numFmtId="0" fontId="4" fillId="2" borderId="0" xfId="0" applyFont="1" applyFill="1"/>
    <xf numFmtId="0" fontId="5" fillId="2" borderId="0" xfId="0" applyFont="1" applyFill="1"/>
    <xf numFmtId="4" fontId="6" fillId="2" borderId="0" xfId="0" applyNumberFormat="1" applyFont="1" applyFill="1"/>
    <xf numFmtId="3" fontId="5" fillId="2" borderId="0" xfId="0" applyNumberFormat="1" applyFont="1" applyFill="1"/>
    <xf numFmtId="0" fontId="5" fillId="2" borderId="0" xfId="0" applyFont="1" applyFill="1" applyAlignment="1">
      <alignment horizontal="center"/>
    </xf>
    <xf numFmtId="0" fontId="6" fillId="2" borderId="0" xfId="0" applyFont="1" applyFill="1"/>
    <xf numFmtId="0" fontId="3" fillId="2" borderId="0" xfId="0" applyFont="1" applyFill="1"/>
    <xf numFmtId="0" fontId="7" fillId="2" borderId="0" xfId="0" applyFont="1" applyFill="1" applyBorder="1" applyAlignment="1">
      <alignment horizontal="center"/>
    </xf>
    <xf numFmtId="0" fontId="8" fillId="2" borderId="0" xfId="0" applyFont="1" applyFill="1"/>
    <xf numFmtId="0" fontId="6" fillId="2" borderId="0" xfId="0" applyFont="1" applyFill="1" applyAlignment="1">
      <alignment horizontal="center"/>
    </xf>
    <xf numFmtId="17" fontId="13" fillId="2" borderId="2" xfId="2" quotePrefix="1" applyNumberFormat="1" applyFont="1" applyFill="1" applyBorder="1" applyAlignment="1">
      <alignment horizontal="left" vertical="center"/>
    </xf>
    <xf numFmtId="0" fontId="13" fillId="2" borderId="2" xfId="2" applyFont="1" applyFill="1" applyBorder="1" applyAlignment="1">
      <alignment horizontal="left" vertical="center" wrapText="1"/>
    </xf>
    <xf numFmtId="0" fontId="13" fillId="2" borderId="1" xfId="2" applyFont="1" applyFill="1" applyBorder="1" applyAlignment="1">
      <alignment horizontal="left" vertical="center" wrapText="1"/>
    </xf>
    <xf numFmtId="0" fontId="13" fillId="2" borderId="1" xfId="2" quotePrefix="1" applyNumberFormat="1" applyFont="1" applyFill="1" applyBorder="1" applyAlignment="1">
      <alignment horizontal="left" vertical="center"/>
    </xf>
    <xf numFmtId="0" fontId="13" fillId="2" borderId="1" xfId="2" applyNumberFormat="1" applyFont="1" applyFill="1" applyBorder="1" applyAlignment="1">
      <alignment horizontal="left" vertical="center"/>
    </xf>
    <xf numFmtId="0" fontId="12" fillId="2" borderId="1" xfId="3" applyFont="1" applyFill="1" applyBorder="1" applyAlignment="1">
      <alignment horizontal="left" vertical="center" wrapText="1"/>
    </xf>
    <xf numFmtId="17" fontId="13" fillId="2" borderId="1" xfId="2" quotePrefix="1" applyNumberFormat="1" applyFont="1" applyFill="1" applyBorder="1" applyAlignment="1">
      <alignment horizontal="left" vertical="center"/>
    </xf>
    <xf numFmtId="2" fontId="13" fillId="2" borderId="1" xfId="2" quotePrefix="1" applyNumberFormat="1" applyFont="1" applyFill="1" applyBorder="1" applyAlignment="1">
      <alignment horizontal="left" vertical="center"/>
    </xf>
    <xf numFmtId="0" fontId="14" fillId="2" borderId="0" xfId="0" applyFont="1" applyFill="1" applyAlignment="1">
      <alignment horizontal="center" vertical="center"/>
    </xf>
    <xf numFmtId="0" fontId="14" fillId="2" borderId="0" xfId="0" applyFont="1" applyFill="1" applyAlignment="1">
      <alignment vertical="center"/>
    </xf>
    <xf numFmtId="3" fontId="14" fillId="2" borderId="0" xfId="0" applyNumberFormat="1" applyFont="1" applyFill="1" applyAlignment="1">
      <alignment vertical="center"/>
    </xf>
    <xf numFmtId="4" fontId="14" fillId="2" borderId="0" xfId="0" applyNumberFormat="1" applyFont="1" applyFill="1" applyAlignment="1">
      <alignment vertical="center"/>
    </xf>
    <xf numFmtId="4" fontId="15" fillId="2" borderId="3" xfId="0" applyNumberFormat="1" applyFont="1" applyFill="1" applyBorder="1" applyAlignment="1">
      <alignment vertical="center"/>
    </xf>
    <xf numFmtId="0" fontId="2" fillId="4" borderId="1" xfId="0" applyFont="1" applyFill="1" applyBorder="1" applyAlignment="1">
      <alignment horizontal="center" vertical="center" wrapText="1"/>
    </xf>
    <xf numFmtId="3" fontId="14" fillId="2" borderId="1" xfId="0" applyNumberFormat="1" applyFont="1" applyFill="1" applyBorder="1" applyAlignment="1">
      <alignment horizontal="center" vertical="center"/>
    </xf>
    <xf numFmtId="0" fontId="12" fillId="2" borderId="2" xfId="2" applyFont="1" applyFill="1" applyBorder="1" applyAlignment="1">
      <alignment horizontal="center" vertical="center"/>
    </xf>
    <xf numFmtId="4" fontId="14"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2" fontId="13" fillId="3" borderId="2" xfId="0" applyNumberFormat="1" applyFont="1" applyFill="1" applyBorder="1" applyAlignment="1">
      <alignment horizontal="center" vertical="center"/>
    </xf>
    <xf numFmtId="4" fontId="14" fillId="2" borderId="2" xfId="0" applyNumberFormat="1" applyFont="1" applyFill="1" applyBorder="1" applyAlignment="1">
      <alignment horizontal="center" vertical="center"/>
    </xf>
    <xf numFmtId="0" fontId="12" fillId="2" borderId="1" xfId="2" applyFont="1" applyFill="1" applyBorder="1" applyAlignment="1">
      <alignment horizontal="center" vertical="center"/>
    </xf>
    <xf numFmtId="2" fontId="13" fillId="3" borderId="1" xfId="0" applyNumberFormat="1" applyFont="1" applyFill="1" applyBorder="1" applyAlignment="1">
      <alignment horizontal="center" vertical="center"/>
    </xf>
    <xf numFmtId="0" fontId="16" fillId="2" borderId="2" xfId="2" applyFont="1" applyFill="1" applyBorder="1" applyAlignment="1">
      <alignment horizontal="left" vertical="center" wrapText="1"/>
    </xf>
    <xf numFmtId="0" fontId="16" fillId="2" borderId="1" xfId="2" applyFont="1" applyFill="1" applyBorder="1" applyAlignment="1">
      <alignment horizontal="left" vertical="center" wrapText="1"/>
    </xf>
    <xf numFmtId="0" fontId="11" fillId="2" borderId="1" xfId="2" applyFont="1" applyFill="1" applyBorder="1" applyAlignment="1">
      <alignment horizontal="left" vertical="center" wrapText="1"/>
    </xf>
    <xf numFmtId="4" fontId="0" fillId="2" borderId="0" xfId="0" applyNumberFormat="1" applyFill="1"/>
    <xf numFmtId="2" fontId="12" fillId="2" borderId="1" xfId="2" applyNumberFormat="1" applyFont="1" applyFill="1" applyBorder="1" applyAlignment="1">
      <alignment horizontal="center" vertical="center"/>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0" fillId="2" borderId="5" xfId="0" applyFill="1" applyBorder="1" applyAlignment="1"/>
    <xf numFmtId="0" fontId="0" fillId="2" borderId="6" xfId="0" applyFill="1" applyBorder="1" applyAlignment="1"/>
  </cellXfs>
  <cellStyles count="4">
    <cellStyle name="Normal" xfId="0" builtinId="0"/>
    <cellStyle name="Normal 2" xfId="1" xr:uid="{C8EFCD37-84A3-4474-AA16-E210A9706BA2}"/>
    <cellStyle name="Normal 2 2" xfId="3" xr:uid="{E5C286C4-8018-4759-9C5C-8998A1D88D30}"/>
    <cellStyle name="Normal 25" xfId="2" xr:uid="{87AA814F-D179-4F4E-9F0F-EFF57E450113}"/>
  </cellStyles>
  <dxfs count="1">
    <dxf>
      <font>
        <color rgb="FF9C0006"/>
      </font>
      <fill>
        <patternFill>
          <bgColor rgb="FFFFC7CE"/>
        </patternFill>
      </fill>
    </dxf>
  </dxfs>
  <tableStyles count="0" defaultTableStyle="TableStyleMedium2" defaultPivotStyle="PivotStyleLight16"/>
  <colors>
    <mruColors>
      <color rgb="FFFFFFCC"/>
      <color rgb="FF993366"/>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28575</xdr:colOff>
      <xdr:row>76</xdr:row>
      <xdr:rowOff>9525</xdr:rowOff>
    </xdr:from>
    <xdr:to>
      <xdr:col>15</xdr:col>
      <xdr:colOff>0</xdr:colOff>
      <xdr:row>88</xdr:row>
      <xdr:rowOff>57151</xdr:rowOff>
    </xdr:to>
    <xdr:sp macro="" textlink="">
      <xdr:nvSpPr>
        <xdr:cNvPr id="3" name="CuadroTexto 2">
          <a:extLst>
            <a:ext uri="{FF2B5EF4-FFF2-40B4-BE49-F238E27FC236}">
              <a16:creationId xmlns:a16="http://schemas.microsoft.com/office/drawing/2014/main" id="{57801010-CC6C-4E35-BBA4-E8B75B35C06F}"/>
            </a:ext>
          </a:extLst>
        </xdr:cNvPr>
        <xdr:cNvSpPr txBox="1"/>
      </xdr:nvSpPr>
      <xdr:spPr>
        <a:xfrm>
          <a:off x="333375" y="18335625"/>
          <a:ext cx="15030450" cy="2333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En………………………………………………………………………, a……de…………………………de 2021</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9525</xdr:colOff>
      <xdr:row>5</xdr:row>
      <xdr:rowOff>0</xdr:rowOff>
    </xdr:from>
    <xdr:ext cx="14992350" cy="2047875"/>
    <xdr:sp macro="" textlink="">
      <xdr:nvSpPr>
        <xdr:cNvPr id="4" name="Text Box 2">
          <a:extLst>
            <a:ext uri="{FF2B5EF4-FFF2-40B4-BE49-F238E27FC236}">
              <a16:creationId xmlns:a16="http://schemas.microsoft.com/office/drawing/2014/main" id="{669E51B2-5477-47F9-9EC7-0B1A77B8DC2F}"/>
            </a:ext>
          </a:extLst>
        </xdr:cNvPr>
        <xdr:cNvSpPr txBox="1">
          <a:spLocks noChangeArrowheads="1"/>
        </xdr:cNvSpPr>
      </xdr:nvSpPr>
      <xdr:spPr bwMode="auto">
        <a:xfrm>
          <a:off x="314325" y="1000125"/>
          <a:ext cx="14992350" cy="20478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pPr marL="0" marR="0" indent="0" algn="just" defTabSz="914400" rtl="0" eaLnBrk="1" fontAlgn="auto" latinLnBrk="0" hangingPunct="1">
            <a:lnSpc>
              <a:spcPct val="100000"/>
            </a:lnSpc>
            <a:spcBef>
              <a:spcPts val="0"/>
            </a:spcBef>
            <a:spcAft>
              <a:spcPts val="0"/>
            </a:spcAft>
            <a:buClrTx/>
            <a:buSzTx/>
            <a:buFontTx/>
            <a:buNone/>
            <a:tabLst/>
            <a:defRPr sz="1000"/>
          </a:pPr>
          <a:endParaRPr kumimoji="0" lang="ca-ES" sz="1000" b="0" i="0" u="none" strike="noStrike" kern="0" cap="none" spc="0" normalizeH="0" baseline="0" noProof="0">
            <a:ln>
              <a:noFill/>
            </a:ln>
            <a:solidFill>
              <a:srgbClr val="000000"/>
            </a:solidFill>
            <a:effectLst/>
            <a:uLnTx/>
            <a:uFillTx/>
            <a:latin typeface="Trebuchet MS" panose="020B0603020202020204" pitchFamily="34" charset="0"/>
            <a:ea typeface="+mn-ea"/>
            <a:cs typeface="Arial"/>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kumimoji="0" lang="ca-ES" sz="1000" b="0" i="0" u="none" strike="noStrike" kern="0" cap="none" spc="0" normalizeH="0" baseline="0" noProof="0">
            <a:ln>
              <a:noFill/>
            </a:ln>
            <a:solidFill>
              <a:srgbClr val="000000"/>
            </a:solidFill>
            <a:effectLst/>
            <a:uLnTx/>
            <a:uFillTx/>
            <a:latin typeface="Trebuchet MS" panose="020B0603020202020204" pitchFamily="34" charset="0"/>
            <a:ea typeface="+mn-ea"/>
            <a:cs typeface="Arial"/>
          </a:endParaRPr>
        </a:p>
        <a:p>
          <a:pPr marL="0" marR="0" indent="0" algn="just" defTabSz="914400" rtl="0" eaLnBrk="1" fontAlgn="auto" latinLnBrk="0" hangingPunct="1">
            <a:lnSpc>
              <a:spcPct val="100000"/>
            </a:lnSpc>
            <a:spcBef>
              <a:spcPts val="0"/>
            </a:spcBef>
            <a:spcAft>
              <a:spcPts val="0"/>
            </a:spcAft>
            <a:buClrTx/>
            <a:buSzTx/>
            <a:buFontTx/>
            <a:buNone/>
            <a:tabLst/>
            <a:defRPr sz="1000"/>
          </a:pPr>
          <a:r>
            <a:rPr kumimoji="0" lang="ca-ES" sz="1000" b="0" i="0" u="none" strike="noStrike" kern="0" cap="none" spc="0" normalizeH="0" baseline="0" noProof="0">
              <a:ln>
                <a:noFill/>
              </a:ln>
              <a:solidFill>
                <a:srgbClr val="000000"/>
              </a:solidFill>
              <a:effectLst/>
              <a:uLnTx/>
              <a:uFillTx/>
              <a:latin typeface="Trebuchet MS" panose="020B0603020202020204" pitchFamily="34" charset="0"/>
              <a:ea typeface="+mn-ea"/>
              <a:cs typeface="Arial"/>
            </a:rPr>
            <a:t>D. /Doña….............................................….........................., con domicilio en..................................................................., con NIF número ................................., enterado/a de las condiciones que se exigen para la adjudicación del </a:t>
          </a:r>
          <a:r>
            <a:rPr kumimoji="0" lang="es-ES" sz="1000" b="1" i="0" u="none" strike="noStrike" kern="0" cap="none" spc="0" normalizeH="0" baseline="0" noProof="0">
              <a:ln>
                <a:noFill/>
              </a:ln>
              <a:solidFill>
                <a:srgbClr val="990033"/>
              </a:solidFill>
              <a:effectLst/>
              <a:uLnTx/>
              <a:uFillTx/>
              <a:latin typeface="Trebuchet MS" panose="020B0603020202020204" pitchFamily="34" charset="0"/>
              <a:ea typeface="+mn-ea"/>
              <a:cs typeface="+mn-cs"/>
            </a:rPr>
            <a:t>“</a:t>
          </a:r>
          <a:r>
            <a:rPr kumimoji="0" lang="es-ES" sz="1000" b="1" i="0" u="none" strike="noStrike" kern="0" cap="none" spc="0" normalizeH="0" baseline="0">
              <a:ln>
                <a:noFill/>
              </a:ln>
              <a:solidFill>
                <a:srgbClr val="990033"/>
              </a:solidFill>
              <a:effectLst/>
              <a:uLnTx/>
              <a:uFillTx/>
              <a:latin typeface="Trebuchet MS" panose="020B0603020202020204" pitchFamily="34" charset="0"/>
              <a:ea typeface="+mn-ea"/>
              <a:cs typeface="+mn-cs"/>
            </a:rPr>
            <a:t>SUMINISTRO DE MATERIAL DE LIMPIEZA Y ASEO PARA EGARSAT MCSS Nº 276 Y UMIVALE MCSS Nº 15</a:t>
          </a:r>
          <a:r>
            <a:rPr kumimoji="0" lang="es-ES" sz="1000" b="1" i="0" u="none" strike="noStrike" kern="0" cap="none" spc="0" normalizeH="0" baseline="0" noProof="0">
              <a:ln>
                <a:noFill/>
              </a:ln>
              <a:solidFill>
                <a:srgbClr val="990033"/>
              </a:solidFill>
              <a:effectLst/>
              <a:uLnTx/>
              <a:uFillTx/>
              <a:latin typeface="Trebuchet MS" panose="020B0603020202020204" pitchFamily="34" charset="0"/>
              <a:ea typeface="+mn-ea"/>
              <a:cs typeface="+mn-cs"/>
            </a:rPr>
            <a:t>, EXP. 2021/LIC/0047”</a:t>
          </a:r>
          <a:r>
            <a:rPr kumimoji="0" lang="ca-ES" sz="1000" b="1" i="0" u="none" strike="noStrike" kern="0" cap="none" spc="0" normalizeH="0" baseline="0" noProof="0">
              <a:ln>
                <a:noFill/>
              </a:ln>
              <a:solidFill>
                <a:srgbClr val="800000"/>
              </a:solidFill>
              <a:effectLst/>
              <a:uLnTx/>
              <a:uFillTx/>
              <a:latin typeface="Trebuchet MS" panose="020B0603020202020204" pitchFamily="34" charset="0"/>
              <a:ea typeface="+mn-ea"/>
              <a:cs typeface="Arial"/>
            </a:rPr>
            <a:t>, </a:t>
          </a:r>
          <a:r>
            <a:rPr kumimoji="0" lang="ca-ES" sz="1000" b="0" i="0" u="none" strike="noStrike" kern="0" cap="none" spc="0" normalizeH="0" baseline="0" noProof="0">
              <a:ln>
                <a:noFill/>
              </a:ln>
              <a:solidFill>
                <a:srgbClr val="000000"/>
              </a:solidFill>
              <a:effectLst/>
              <a:uLnTx/>
              <a:uFillTx/>
              <a:latin typeface="Trebuchet MS" panose="020B0603020202020204" pitchFamily="34" charset="0"/>
              <a:ea typeface="+mn-ea"/>
              <a:cs typeface="Arial"/>
            </a:rPr>
            <a:t>se compromete en su propio nombre y derecho / en nombre y representación de la empresa..................................................................., con NIF/CIF............................., con domicilio en ............................................, calle ............................................, nº ......., código postal ..........................., teléfono ................................., fax ..........................., </a:t>
          </a:r>
          <a:r>
            <a:rPr lang="es-ES" sz="10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65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 </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es-ES" sz="1000" b="0" i="0" u="none" strike="noStrike" baseline="0">
            <a:solidFill>
              <a:srgbClr val="000000"/>
            </a:solidFill>
            <a:latin typeface="Trebuchet MS" panose="020B0603020202020204" pitchFamily="34" charset="0"/>
            <a:ea typeface="+mn-ea"/>
            <a:cs typeface="Arial"/>
          </a:endParaRPr>
        </a:p>
        <a:p>
          <a:pPr marL="0" marR="0" indent="0" algn="just" defTabSz="914400" rtl="0" eaLnBrk="1" fontAlgn="auto" latinLnBrk="0" hangingPunct="1">
            <a:lnSpc>
              <a:spcPct val="100000"/>
            </a:lnSpc>
            <a:spcBef>
              <a:spcPts val="0"/>
            </a:spcBef>
            <a:spcAft>
              <a:spcPts val="0"/>
            </a:spcAft>
            <a:buClrTx/>
            <a:buSzTx/>
            <a:buFontTx/>
            <a:buNone/>
            <a:tabLst/>
            <a:defRPr sz="1000"/>
          </a:pPr>
          <a:r>
            <a:rPr lang="es-ES" sz="1000" b="0" i="0" u="none" strike="noStrike" baseline="0">
              <a:solidFill>
                <a:srgbClr val="000000"/>
              </a:solidFill>
              <a:latin typeface="Trebuchet MS" panose="020B0603020202020204" pitchFamily="34" charset="0"/>
              <a:ea typeface="+mn-ea"/>
              <a:cs typeface="Arial"/>
            </a:rPr>
            <a:t>A los efectos de lo expresado en el párrafo anterior se compromete a ejecutar el contrato en base a los siguientes importes:</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es-ES" sz="1000" b="0" i="0" u="none" strike="noStrike" baseline="0">
            <a:solidFill>
              <a:srgbClr val="000000"/>
            </a:solidFill>
            <a:latin typeface="Trebuchet MS" panose="020B0603020202020204" pitchFamily="34" charset="0"/>
            <a:ea typeface="+mn-ea"/>
            <a:cs typeface="Arial"/>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lang="es-ES" sz="1000" b="0" i="0" u="none" strike="noStrike" baseline="0">
            <a:solidFill>
              <a:srgbClr val="000000"/>
            </a:solidFill>
            <a:latin typeface="Trebuchet MS" panose="020B0603020202020204" pitchFamily="34" charset="0"/>
            <a:ea typeface="+mn-ea"/>
            <a:cs typeface="Arial"/>
          </a:endParaRPr>
        </a:p>
        <a:p>
          <a:r>
            <a:rPr lang="es-ES" sz="1100">
              <a:effectLst/>
              <a:latin typeface="+mn-lt"/>
              <a:ea typeface="+mn-ea"/>
              <a:cs typeface="+mn-cs"/>
            </a:rPr>
            <a:t> </a:t>
          </a:r>
        </a:p>
        <a:p>
          <a:pPr marL="0" marR="0" indent="0" algn="just" defTabSz="914400" rtl="0" eaLnBrk="1" fontAlgn="auto" latinLnBrk="0" hangingPunct="1">
            <a:lnSpc>
              <a:spcPct val="100000"/>
            </a:lnSpc>
            <a:spcBef>
              <a:spcPts val="0"/>
            </a:spcBef>
            <a:spcAft>
              <a:spcPts val="0"/>
            </a:spcAft>
            <a:buClrTx/>
            <a:buSzTx/>
            <a:buFontTx/>
            <a:buNone/>
            <a:tabLst/>
            <a:defRPr sz="1000"/>
          </a:pPr>
          <a:endParaRPr lang="es-ES" sz="1000" b="0" i="0" u="none" strike="noStrike" baseline="0">
            <a:solidFill>
              <a:srgbClr val="000000"/>
            </a:solidFill>
            <a:latin typeface="Trebuchet MS" panose="020B0603020202020204" pitchFamily="34" charset="0"/>
            <a:ea typeface="+mn-ea"/>
            <a:cs typeface="Arial"/>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Q76"/>
  <sheetViews>
    <sheetView tabSelected="1" workbookViewId="0">
      <selection activeCell="E18" sqref="E18"/>
    </sheetView>
  </sheetViews>
  <sheetFormatPr baseColWidth="10" defaultColWidth="11.28515625" defaultRowHeight="15" x14ac:dyDescent="0.25"/>
  <cols>
    <col min="1" max="1" width="4.5703125" style="5" customWidth="1"/>
    <col min="2" max="2" width="5.7109375" style="6" customWidth="1"/>
    <col min="3" max="3" width="7.42578125" style="5" bestFit="1" customWidth="1"/>
    <col min="4" max="4" width="7.140625" style="5" bestFit="1" customWidth="1"/>
    <col min="5" max="5" width="79" style="5" bestFit="1" customWidth="1"/>
    <col min="6" max="6" width="18.7109375" style="5" bestFit="1" customWidth="1"/>
    <col min="7" max="7" width="8.140625" style="5" bestFit="1" customWidth="1"/>
    <col min="8" max="8" width="11.42578125" style="5" bestFit="1" customWidth="1"/>
    <col min="9" max="9" width="10.5703125" style="5" customWidth="1"/>
    <col min="10" max="10" width="5.85546875" style="5" customWidth="1"/>
    <col min="11" max="11" width="10.140625" style="5" bestFit="1" customWidth="1"/>
    <col min="12" max="12" width="11.85546875" style="5" customWidth="1"/>
    <col min="13" max="13" width="9.85546875" style="5" customWidth="1"/>
    <col min="14" max="14" width="11.42578125" style="5" bestFit="1" customWidth="1"/>
    <col min="15" max="15" width="26.42578125" style="5" customWidth="1"/>
    <col min="16" max="16384" width="11.28515625" style="5"/>
  </cols>
  <sheetData>
    <row r="2" spans="2:17" ht="15.75" x14ac:dyDescent="0.3">
      <c r="B2" s="7" t="s">
        <v>2</v>
      </c>
      <c r="C2" s="8"/>
      <c r="D2" s="8"/>
      <c r="E2" s="9"/>
      <c r="F2" s="10"/>
      <c r="G2" s="11"/>
      <c r="H2" s="11"/>
      <c r="I2" s="11"/>
      <c r="J2" s="11"/>
      <c r="K2" s="11"/>
    </row>
    <row r="3" spans="2:17" ht="16.5" thickBot="1" x14ac:dyDescent="0.35">
      <c r="B3" s="12"/>
      <c r="C3" s="9"/>
      <c r="D3" s="9"/>
      <c r="E3" s="13"/>
      <c r="F3" s="10"/>
      <c r="G3" s="11"/>
      <c r="H3" s="11"/>
      <c r="I3" s="11"/>
      <c r="J3" s="11"/>
      <c r="K3" s="11"/>
    </row>
    <row r="4" spans="2:17" ht="15.75" thickBot="1" x14ac:dyDescent="0.3">
      <c r="B4" s="45" t="s">
        <v>3</v>
      </c>
      <c r="C4" s="46"/>
      <c r="D4" s="46"/>
      <c r="E4" s="46"/>
      <c r="F4" s="46"/>
      <c r="G4" s="46"/>
      <c r="H4" s="46"/>
      <c r="I4" s="46"/>
      <c r="J4" s="46"/>
      <c r="K4" s="46"/>
      <c r="L4" s="47"/>
      <c r="M4" s="47"/>
      <c r="N4" s="47"/>
      <c r="O4" s="48"/>
      <c r="Q4" s="14"/>
    </row>
    <row r="5" spans="2:17" ht="15.75" x14ac:dyDescent="0.3">
      <c r="B5" s="15"/>
      <c r="C5" s="15"/>
      <c r="D5" s="15"/>
      <c r="E5" s="15"/>
      <c r="F5" s="15"/>
      <c r="G5" s="15"/>
      <c r="H5" s="15"/>
      <c r="I5" s="15"/>
      <c r="J5" s="15"/>
      <c r="K5" s="15"/>
      <c r="Q5" s="16"/>
    </row>
    <row r="6" spans="2:17" ht="15.75" x14ac:dyDescent="0.3">
      <c r="B6" s="17"/>
      <c r="C6" s="13"/>
      <c r="D6" s="13"/>
      <c r="E6" s="13"/>
      <c r="F6" s="13"/>
      <c r="G6" s="10"/>
      <c r="H6" s="13"/>
      <c r="I6" s="13"/>
      <c r="J6" s="10"/>
      <c r="K6" s="13"/>
    </row>
    <row r="7" spans="2:17" ht="15.75" x14ac:dyDescent="0.3">
      <c r="B7" s="17"/>
      <c r="C7" s="13"/>
      <c r="D7" s="13"/>
      <c r="E7" s="13"/>
      <c r="F7" s="13"/>
      <c r="G7" s="10"/>
      <c r="H7" s="13"/>
      <c r="I7" s="13"/>
      <c r="J7" s="10"/>
      <c r="K7" s="13"/>
    </row>
    <row r="8" spans="2:17" ht="15.75" x14ac:dyDescent="0.3">
      <c r="B8" s="17"/>
      <c r="C8" s="13"/>
      <c r="D8" s="13"/>
      <c r="E8" s="13"/>
      <c r="F8" s="13"/>
      <c r="G8" s="10"/>
      <c r="H8" s="13"/>
      <c r="I8" s="13"/>
      <c r="J8" s="10"/>
      <c r="K8" s="13"/>
    </row>
    <row r="9" spans="2:17" ht="15.75" x14ac:dyDescent="0.3">
      <c r="B9" s="17"/>
      <c r="C9" s="13"/>
      <c r="D9" s="13"/>
      <c r="E9" s="13"/>
      <c r="F9" s="13"/>
      <c r="G9" s="10"/>
      <c r="H9" s="13"/>
      <c r="I9" s="13"/>
      <c r="J9" s="10"/>
      <c r="K9" s="13"/>
    </row>
    <row r="10" spans="2:17" ht="15.75" x14ac:dyDescent="0.3">
      <c r="B10" s="17"/>
      <c r="C10" s="13"/>
      <c r="D10" s="13"/>
      <c r="E10" s="13"/>
      <c r="F10" s="13"/>
      <c r="G10" s="10"/>
      <c r="H10" s="13"/>
      <c r="I10" s="13"/>
      <c r="J10" s="10"/>
      <c r="K10" s="13"/>
    </row>
    <row r="11" spans="2:17" ht="15.75" x14ac:dyDescent="0.3">
      <c r="B11" s="17"/>
      <c r="C11" s="13"/>
      <c r="D11" s="13"/>
      <c r="E11" s="13"/>
      <c r="F11" s="13"/>
      <c r="G11" s="10"/>
      <c r="H11" s="13"/>
      <c r="I11" s="13"/>
      <c r="J11" s="10"/>
      <c r="K11" s="13"/>
    </row>
    <row r="12" spans="2:17" ht="15.75" x14ac:dyDescent="0.3">
      <c r="B12" s="17"/>
      <c r="C12" s="13"/>
      <c r="D12" s="13"/>
      <c r="E12" s="13"/>
      <c r="F12" s="13"/>
      <c r="G12" s="10"/>
      <c r="H12" s="13"/>
      <c r="I12" s="13"/>
      <c r="J12" s="10"/>
      <c r="K12" s="13"/>
    </row>
    <row r="13" spans="2:17" ht="15.75" x14ac:dyDescent="0.3">
      <c r="B13" s="17"/>
      <c r="C13" s="13"/>
      <c r="D13" s="13"/>
      <c r="E13" s="13"/>
      <c r="F13" s="13"/>
      <c r="G13" s="10"/>
      <c r="H13" s="13"/>
      <c r="I13" s="13"/>
      <c r="J13" s="10"/>
      <c r="K13" s="13"/>
    </row>
    <row r="14" spans="2:17" ht="15.75" x14ac:dyDescent="0.3">
      <c r="B14" s="17"/>
      <c r="C14" s="13"/>
      <c r="D14" s="13"/>
      <c r="E14" s="13"/>
      <c r="F14" s="13"/>
      <c r="G14" s="10"/>
      <c r="H14" s="13"/>
      <c r="I14" s="13"/>
      <c r="J14" s="10"/>
      <c r="K14" s="13"/>
    </row>
    <row r="15" spans="2:17" ht="15.75" x14ac:dyDescent="0.3">
      <c r="B15" s="17"/>
      <c r="C15" s="13"/>
      <c r="D15" s="13"/>
      <c r="E15" s="13"/>
      <c r="F15" s="13"/>
      <c r="G15" s="10"/>
      <c r="H15" s="13"/>
      <c r="I15" s="13"/>
      <c r="J15" s="10"/>
      <c r="K15" s="13"/>
    </row>
    <row r="16" spans="2:17" ht="15.75" x14ac:dyDescent="0.3">
      <c r="B16" s="17"/>
      <c r="C16" s="13"/>
      <c r="D16" s="13"/>
      <c r="E16" s="13"/>
      <c r="F16" s="13"/>
      <c r="G16" s="10"/>
      <c r="H16" s="13"/>
      <c r="I16" s="13"/>
      <c r="J16" s="10"/>
      <c r="K16" s="13"/>
    </row>
    <row r="18" spans="2:16" ht="75" x14ac:dyDescent="0.25">
      <c r="B18" s="31" t="s">
        <v>5</v>
      </c>
      <c r="C18" s="31" t="s">
        <v>90</v>
      </c>
      <c r="D18" s="31" t="s">
        <v>91</v>
      </c>
      <c r="E18" s="31" t="s">
        <v>0</v>
      </c>
      <c r="F18" s="31" t="s">
        <v>92</v>
      </c>
      <c r="G18" s="31" t="s">
        <v>4</v>
      </c>
      <c r="H18" s="31" t="s">
        <v>94</v>
      </c>
      <c r="I18" s="31" t="s">
        <v>93</v>
      </c>
      <c r="J18" s="31" t="s">
        <v>95</v>
      </c>
      <c r="K18" s="31" t="s">
        <v>96</v>
      </c>
      <c r="L18" s="31" t="s">
        <v>97</v>
      </c>
      <c r="M18" s="31" t="s">
        <v>98</v>
      </c>
      <c r="N18" s="31" t="s">
        <v>99</v>
      </c>
      <c r="O18" s="31" t="s">
        <v>1</v>
      </c>
    </row>
    <row r="19" spans="2:16" x14ac:dyDescent="0.25">
      <c r="B19" s="3">
        <v>1</v>
      </c>
      <c r="C19" s="1">
        <v>119</v>
      </c>
      <c r="D19" s="18" t="s">
        <v>6</v>
      </c>
      <c r="E19" s="40" t="s">
        <v>7</v>
      </c>
      <c r="F19" s="19" t="s">
        <v>8</v>
      </c>
      <c r="G19" s="32">
        <v>9</v>
      </c>
      <c r="H19" s="33">
        <v>12.56</v>
      </c>
      <c r="I19" s="34">
        <f>G19*H19</f>
        <v>113.04</v>
      </c>
      <c r="J19" s="35">
        <v>0.21</v>
      </c>
      <c r="K19" s="34">
        <f t="shared" ref="K19:K74" si="0">I19*(1+J19)</f>
        <v>136.7784</v>
      </c>
      <c r="L19" s="36"/>
      <c r="M19" s="37">
        <f>G19*L19</f>
        <v>0</v>
      </c>
      <c r="N19" s="37">
        <f>M19*(1+J19)</f>
        <v>0</v>
      </c>
      <c r="O19" s="36"/>
      <c r="P19" s="43"/>
    </row>
    <row r="20" spans="2:16" x14ac:dyDescent="0.25">
      <c r="B20" s="4">
        <v>2</v>
      </c>
      <c r="C20" s="2">
        <v>70</v>
      </c>
      <c r="D20" s="18" t="s">
        <v>9</v>
      </c>
      <c r="E20" s="41" t="s">
        <v>100</v>
      </c>
      <c r="F20" s="20" t="s">
        <v>8</v>
      </c>
      <c r="G20" s="32">
        <v>8</v>
      </c>
      <c r="H20" s="38">
        <v>19.02</v>
      </c>
      <c r="I20" s="34">
        <f t="shared" ref="I20:I74" si="1">G20*H20</f>
        <v>152.16</v>
      </c>
      <c r="J20" s="35">
        <v>0.21</v>
      </c>
      <c r="K20" s="34">
        <f t="shared" si="0"/>
        <v>184.11359999999999</v>
      </c>
      <c r="L20" s="39"/>
      <c r="M20" s="34">
        <f t="shared" ref="M20:M74" si="2">G20*L20</f>
        <v>0</v>
      </c>
      <c r="N20" s="34">
        <f t="shared" ref="N20:N74" si="3">M20*(1+J20)</f>
        <v>0</v>
      </c>
      <c r="O20" s="39"/>
      <c r="P20" s="43"/>
    </row>
    <row r="21" spans="2:16" x14ac:dyDescent="0.25">
      <c r="B21" s="4">
        <v>3</v>
      </c>
      <c r="C21" s="2">
        <v>69</v>
      </c>
      <c r="D21" s="18" t="s">
        <v>10</v>
      </c>
      <c r="E21" s="41" t="s">
        <v>101</v>
      </c>
      <c r="F21" s="20" t="s">
        <v>8</v>
      </c>
      <c r="G21" s="32">
        <v>3</v>
      </c>
      <c r="H21" s="38">
        <v>80.290000000000006</v>
      </c>
      <c r="I21" s="34">
        <f t="shared" si="1"/>
        <v>240.87</v>
      </c>
      <c r="J21" s="35">
        <v>0.21</v>
      </c>
      <c r="K21" s="34">
        <f t="shared" si="0"/>
        <v>291.45269999999999</v>
      </c>
      <c r="L21" s="39"/>
      <c r="M21" s="34">
        <f t="shared" si="2"/>
        <v>0</v>
      </c>
      <c r="N21" s="34">
        <f t="shared" si="3"/>
        <v>0</v>
      </c>
      <c r="O21" s="39"/>
      <c r="P21" s="43"/>
    </row>
    <row r="22" spans="2:16" x14ac:dyDescent="0.25">
      <c r="B22" s="3">
        <v>4</v>
      </c>
      <c r="C22" s="2">
        <v>1</v>
      </c>
      <c r="D22" s="18" t="s">
        <v>11</v>
      </c>
      <c r="E22" s="41" t="s">
        <v>102</v>
      </c>
      <c r="F22" s="20" t="s">
        <v>8</v>
      </c>
      <c r="G22" s="32">
        <v>10</v>
      </c>
      <c r="H22" s="38">
        <v>42.78</v>
      </c>
      <c r="I22" s="34">
        <f t="shared" si="1"/>
        <v>427.8</v>
      </c>
      <c r="J22" s="35">
        <v>0.21</v>
      </c>
      <c r="K22" s="34">
        <f t="shared" si="0"/>
        <v>517.63800000000003</v>
      </c>
      <c r="L22" s="39"/>
      <c r="M22" s="34">
        <f t="shared" si="2"/>
        <v>0</v>
      </c>
      <c r="N22" s="34">
        <f t="shared" si="3"/>
        <v>0</v>
      </c>
      <c r="O22" s="39"/>
      <c r="P22" s="43"/>
    </row>
    <row r="23" spans="2:16" x14ac:dyDescent="0.25">
      <c r="B23" s="4">
        <v>5</v>
      </c>
      <c r="C23" s="2">
        <v>130</v>
      </c>
      <c r="D23" s="18"/>
      <c r="E23" s="41" t="s">
        <v>12</v>
      </c>
      <c r="F23" s="20" t="s">
        <v>8</v>
      </c>
      <c r="G23" s="32">
        <v>240</v>
      </c>
      <c r="H23" s="38">
        <v>3.43</v>
      </c>
      <c r="I23" s="34">
        <f t="shared" si="1"/>
        <v>823.2</v>
      </c>
      <c r="J23" s="35">
        <v>0.21</v>
      </c>
      <c r="K23" s="34">
        <f t="shared" si="0"/>
        <v>996.072</v>
      </c>
      <c r="L23" s="39"/>
      <c r="M23" s="34">
        <f t="shared" si="2"/>
        <v>0</v>
      </c>
      <c r="N23" s="34">
        <f t="shared" si="3"/>
        <v>0</v>
      </c>
      <c r="O23" s="39"/>
      <c r="P23" s="43"/>
    </row>
    <row r="24" spans="2:16" x14ac:dyDescent="0.25">
      <c r="B24" s="4">
        <v>6</v>
      </c>
      <c r="C24" s="2"/>
      <c r="D24" s="21" t="s">
        <v>13</v>
      </c>
      <c r="E24" s="41" t="s">
        <v>14</v>
      </c>
      <c r="F24" s="20" t="s">
        <v>8</v>
      </c>
      <c r="G24" s="32">
        <v>2</v>
      </c>
      <c r="H24" s="38">
        <v>100.71</v>
      </c>
      <c r="I24" s="34">
        <f t="shared" si="1"/>
        <v>201.42</v>
      </c>
      <c r="J24" s="35">
        <v>0.21</v>
      </c>
      <c r="K24" s="34">
        <f t="shared" si="0"/>
        <v>243.71819999999997</v>
      </c>
      <c r="L24" s="39"/>
      <c r="M24" s="34">
        <f t="shared" si="2"/>
        <v>0</v>
      </c>
      <c r="N24" s="34">
        <f t="shared" si="3"/>
        <v>0</v>
      </c>
      <c r="O24" s="39"/>
      <c r="P24" s="43"/>
    </row>
    <row r="25" spans="2:16" x14ac:dyDescent="0.25">
      <c r="B25" s="3">
        <v>7</v>
      </c>
      <c r="C25" s="2">
        <v>57</v>
      </c>
      <c r="D25" s="22"/>
      <c r="E25" s="41" t="s">
        <v>15</v>
      </c>
      <c r="F25" s="20" t="s">
        <v>8</v>
      </c>
      <c r="G25" s="32">
        <v>319</v>
      </c>
      <c r="H25" s="38">
        <v>2.52</v>
      </c>
      <c r="I25" s="34">
        <f t="shared" si="1"/>
        <v>803.88</v>
      </c>
      <c r="J25" s="35">
        <v>0.21</v>
      </c>
      <c r="K25" s="34">
        <f t="shared" si="0"/>
        <v>972.69479999999999</v>
      </c>
      <c r="L25" s="39"/>
      <c r="M25" s="34">
        <f t="shared" si="2"/>
        <v>0</v>
      </c>
      <c r="N25" s="34">
        <f t="shared" si="3"/>
        <v>0</v>
      </c>
      <c r="O25" s="39"/>
      <c r="P25" s="43"/>
    </row>
    <row r="26" spans="2:16" x14ac:dyDescent="0.25">
      <c r="B26" s="4">
        <v>8</v>
      </c>
      <c r="C26" s="2">
        <v>65</v>
      </c>
      <c r="D26" s="22" t="s">
        <v>16</v>
      </c>
      <c r="E26" s="41" t="s">
        <v>103</v>
      </c>
      <c r="F26" s="20" t="s">
        <v>17</v>
      </c>
      <c r="G26" s="32">
        <v>18</v>
      </c>
      <c r="H26" s="38">
        <v>27.2</v>
      </c>
      <c r="I26" s="34">
        <f t="shared" si="1"/>
        <v>489.59999999999997</v>
      </c>
      <c r="J26" s="35">
        <v>0.21</v>
      </c>
      <c r="K26" s="34">
        <f t="shared" si="0"/>
        <v>592.41599999999994</v>
      </c>
      <c r="L26" s="39"/>
      <c r="M26" s="34">
        <f t="shared" si="2"/>
        <v>0</v>
      </c>
      <c r="N26" s="34">
        <f t="shared" si="3"/>
        <v>0</v>
      </c>
      <c r="O26" s="39"/>
      <c r="P26" s="43"/>
    </row>
    <row r="27" spans="2:16" x14ac:dyDescent="0.25">
      <c r="B27" s="4">
        <v>9</v>
      </c>
      <c r="C27" s="2"/>
      <c r="D27" s="22" t="s">
        <v>18</v>
      </c>
      <c r="E27" s="41" t="s">
        <v>19</v>
      </c>
      <c r="F27" s="20" t="s">
        <v>20</v>
      </c>
      <c r="G27" s="32">
        <v>92</v>
      </c>
      <c r="H27" s="38">
        <v>27.04</v>
      </c>
      <c r="I27" s="34">
        <f t="shared" si="1"/>
        <v>2487.6799999999998</v>
      </c>
      <c r="J27" s="35">
        <v>0.21</v>
      </c>
      <c r="K27" s="34">
        <f t="shared" si="0"/>
        <v>3010.0927999999999</v>
      </c>
      <c r="L27" s="39"/>
      <c r="M27" s="34">
        <f t="shared" si="2"/>
        <v>0</v>
      </c>
      <c r="N27" s="34">
        <f t="shared" si="3"/>
        <v>0</v>
      </c>
      <c r="O27" s="39"/>
      <c r="P27" s="43"/>
    </row>
    <row r="28" spans="2:16" x14ac:dyDescent="0.25">
      <c r="B28" s="3">
        <v>10</v>
      </c>
      <c r="C28" s="2">
        <v>132</v>
      </c>
      <c r="D28" s="22"/>
      <c r="E28" s="41" t="s">
        <v>104</v>
      </c>
      <c r="F28" s="23" t="s">
        <v>21</v>
      </c>
      <c r="G28" s="32">
        <v>30</v>
      </c>
      <c r="H28" s="38">
        <v>2.93</v>
      </c>
      <c r="I28" s="34">
        <f t="shared" si="1"/>
        <v>87.9</v>
      </c>
      <c r="J28" s="35">
        <v>0.21</v>
      </c>
      <c r="K28" s="34">
        <f t="shared" si="0"/>
        <v>106.35900000000001</v>
      </c>
      <c r="L28" s="39"/>
      <c r="M28" s="34">
        <f t="shared" si="2"/>
        <v>0</v>
      </c>
      <c r="N28" s="34">
        <f t="shared" si="3"/>
        <v>0</v>
      </c>
      <c r="O28" s="39"/>
      <c r="P28" s="43"/>
    </row>
    <row r="29" spans="2:16" x14ac:dyDescent="0.25">
      <c r="B29" s="4">
        <v>11</v>
      </c>
      <c r="C29" s="2">
        <v>133</v>
      </c>
      <c r="D29" s="22"/>
      <c r="E29" s="41" t="s">
        <v>105</v>
      </c>
      <c r="F29" s="23" t="s">
        <v>22</v>
      </c>
      <c r="G29" s="32">
        <v>12</v>
      </c>
      <c r="H29" s="38">
        <v>30.92</v>
      </c>
      <c r="I29" s="34">
        <f t="shared" si="1"/>
        <v>371.04</v>
      </c>
      <c r="J29" s="35">
        <v>0.21</v>
      </c>
      <c r="K29" s="34">
        <f t="shared" si="0"/>
        <v>448.95839999999998</v>
      </c>
      <c r="L29" s="39"/>
      <c r="M29" s="34">
        <f t="shared" si="2"/>
        <v>0</v>
      </c>
      <c r="N29" s="34">
        <f t="shared" si="3"/>
        <v>0</v>
      </c>
      <c r="O29" s="39"/>
      <c r="P29" s="43"/>
    </row>
    <row r="30" spans="2:16" x14ac:dyDescent="0.25">
      <c r="B30" s="4">
        <v>12</v>
      </c>
      <c r="C30" s="2"/>
      <c r="D30" s="22" t="s">
        <v>23</v>
      </c>
      <c r="E30" s="41" t="s">
        <v>106</v>
      </c>
      <c r="F30" s="23" t="s">
        <v>24</v>
      </c>
      <c r="G30" s="32">
        <v>27</v>
      </c>
      <c r="H30" s="38">
        <v>35.32</v>
      </c>
      <c r="I30" s="34">
        <f t="shared" si="1"/>
        <v>953.64</v>
      </c>
      <c r="J30" s="35">
        <v>0.21</v>
      </c>
      <c r="K30" s="34">
        <f t="shared" si="0"/>
        <v>1153.9043999999999</v>
      </c>
      <c r="L30" s="39"/>
      <c r="M30" s="34">
        <f t="shared" si="2"/>
        <v>0</v>
      </c>
      <c r="N30" s="34">
        <f t="shared" si="3"/>
        <v>0</v>
      </c>
      <c r="O30" s="39"/>
      <c r="P30" s="43"/>
    </row>
    <row r="31" spans="2:16" x14ac:dyDescent="0.25">
      <c r="B31" s="3">
        <v>13</v>
      </c>
      <c r="C31" s="2">
        <v>114</v>
      </c>
      <c r="D31" s="22"/>
      <c r="E31" s="41" t="s">
        <v>107</v>
      </c>
      <c r="F31" s="20" t="s">
        <v>25</v>
      </c>
      <c r="G31" s="32">
        <v>87</v>
      </c>
      <c r="H31" s="38">
        <v>4.08</v>
      </c>
      <c r="I31" s="34">
        <f t="shared" si="1"/>
        <v>354.96</v>
      </c>
      <c r="J31" s="35">
        <v>0.21</v>
      </c>
      <c r="K31" s="34">
        <f t="shared" si="0"/>
        <v>429.50159999999994</v>
      </c>
      <c r="L31" s="39"/>
      <c r="M31" s="34">
        <f t="shared" si="2"/>
        <v>0</v>
      </c>
      <c r="N31" s="34">
        <f t="shared" si="3"/>
        <v>0</v>
      </c>
      <c r="O31" s="39"/>
      <c r="P31" s="43"/>
    </row>
    <row r="32" spans="2:16" x14ac:dyDescent="0.25">
      <c r="B32" s="4">
        <v>14</v>
      </c>
      <c r="C32" s="2">
        <v>126</v>
      </c>
      <c r="D32" s="22"/>
      <c r="E32" s="41" t="s">
        <v>26</v>
      </c>
      <c r="F32" s="20" t="s">
        <v>8</v>
      </c>
      <c r="G32" s="32">
        <v>1</v>
      </c>
      <c r="H32" s="38">
        <v>101.2</v>
      </c>
      <c r="I32" s="34">
        <f t="shared" si="1"/>
        <v>101.2</v>
      </c>
      <c r="J32" s="35">
        <v>0.21</v>
      </c>
      <c r="K32" s="34">
        <f t="shared" si="0"/>
        <v>122.452</v>
      </c>
      <c r="L32" s="39"/>
      <c r="M32" s="34">
        <f t="shared" si="2"/>
        <v>0</v>
      </c>
      <c r="N32" s="34">
        <f t="shared" si="3"/>
        <v>0</v>
      </c>
      <c r="O32" s="39"/>
      <c r="P32" s="43"/>
    </row>
    <row r="33" spans="2:16" x14ac:dyDescent="0.25">
      <c r="B33" s="4">
        <v>15</v>
      </c>
      <c r="C33" s="2">
        <v>33</v>
      </c>
      <c r="D33" s="22"/>
      <c r="E33" s="41" t="s">
        <v>27</v>
      </c>
      <c r="F33" s="20" t="s">
        <v>8</v>
      </c>
      <c r="G33" s="32">
        <v>1</v>
      </c>
      <c r="H33" s="38">
        <v>0.73</v>
      </c>
      <c r="I33" s="34">
        <f t="shared" si="1"/>
        <v>0.73</v>
      </c>
      <c r="J33" s="35">
        <v>0.21</v>
      </c>
      <c r="K33" s="34">
        <f t="shared" si="0"/>
        <v>0.88329999999999997</v>
      </c>
      <c r="L33" s="39"/>
      <c r="M33" s="34">
        <f t="shared" si="2"/>
        <v>0</v>
      </c>
      <c r="N33" s="34">
        <f t="shared" si="3"/>
        <v>0</v>
      </c>
      <c r="O33" s="39"/>
      <c r="P33" s="43"/>
    </row>
    <row r="34" spans="2:16" x14ac:dyDescent="0.25">
      <c r="B34" s="3">
        <v>16</v>
      </c>
      <c r="C34" s="2">
        <v>111</v>
      </c>
      <c r="D34" s="22"/>
      <c r="E34" s="41" t="s">
        <v>28</v>
      </c>
      <c r="F34" s="20" t="s">
        <v>8</v>
      </c>
      <c r="G34" s="32">
        <v>1</v>
      </c>
      <c r="H34" s="38">
        <v>6.95</v>
      </c>
      <c r="I34" s="34">
        <f t="shared" si="1"/>
        <v>6.95</v>
      </c>
      <c r="J34" s="35">
        <v>0.21</v>
      </c>
      <c r="K34" s="34">
        <f t="shared" si="0"/>
        <v>8.4094999999999995</v>
      </c>
      <c r="L34" s="39"/>
      <c r="M34" s="34">
        <f t="shared" si="2"/>
        <v>0</v>
      </c>
      <c r="N34" s="34">
        <f t="shared" si="3"/>
        <v>0</v>
      </c>
      <c r="O34" s="39"/>
      <c r="P34" s="43"/>
    </row>
    <row r="35" spans="2:16" ht="24" x14ac:dyDescent="0.25">
      <c r="B35" s="4">
        <v>17</v>
      </c>
      <c r="C35" s="2">
        <v>71</v>
      </c>
      <c r="D35" s="22"/>
      <c r="E35" s="41" t="s">
        <v>29</v>
      </c>
      <c r="F35" s="20" t="s">
        <v>8</v>
      </c>
      <c r="G35" s="32">
        <v>3</v>
      </c>
      <c r="H35" s="38">
        <v>38.72</v>
      </c>
      <c r="I35" s="34">
        <f t="shared" si="1"/>
        <v>116.16</v>
      </c>
      <c r="J35" s="35">
        <v>0.21</v>
      </c>
      <c r="K35" s="34">
        <f t="shared" si="0"/>
        <v>140.55359999999999</v>
      </c>
      <c r="L35" s="39"/>
      <c r="M35" s="34">
        <f t="shared" si="2"/>
        <v>0</v>
      </c>
      <c r="N35" s="34">
        <f t="shared" si="3"/>
        <v>0</v>
      </c>
      <c r="O35" s="39"/>
      <c r="P35" s="43"/>
    </row>
    <row r="36" spans="2:16" x14ac:dyDescent="0.25">
      <c r="B36" s="4">
        <v>18</v>
      </c>
      <c r="C36" s="2">
        <v>120</v>
      </c>
      <c r="D36" s="22"/>
      <c r="E36" s="41" t="s">
        <v>30</v>
      </c>
      <c r="F36" s="20" t="s">
        <v>8</v>
      </c>
      <c r="G36" s="32">
        <v>2</v>
      </c>
      <c r="H36" s="38">
        <v>7.62</v>
      </c>
      <c r="I36" s="34">
        <f t="shared" si="1"/>
        <v>15.24</v>
      </c>
      <c r="J36" s="35">
        <v>0.21</v>
      </c>
      <c r="K36" s="34">
        <f t="shared" si="0"/>
        <v>18.4404</v>
      </c>
      <c r="L36" s="39"/>
      <c r="M36" s="34">
        <f t="shared" si="2"/>
        <v>0</v>
      </c>
      <c r="N36" s="34">
        <f t="shared" si="3"/>
        <v>0</v>
      </c>
      <c r="O36" s="39"/>
      <c r="P36" s="43"/>
    </row>
    <row r="37" spans="2:16" x14ac:dyDescent="0.25">
      <c r="B37" s="3">
        <v>19</v>
      </c>
      <c r="C37" s="2">
        <v>109</v>
      </c>
      <c r="D37" s="24" t="s">
        <v>31</v>
      </c>
      <c r="E37" s="41" t="s">
        <v>32</v>
      </c>
      <c r="F37" s="20" t="s">
        <v>8</v>
      </c>
      <c r="G37" s="32">
        <v>10</v>
      </c>
      <c r="H37" s="38">
        <v>32.14</v>
      </c>
      <c r="I37" s="34">
        <f t="shared" si="1"/>
        <v>321.39999999999998</v>
      </c>
      <c r="J37" s="35">
        <v>0.21</v>
      </c>
      <c r="K37" s="34">
        <f t="shared" si="0"/>
        <v>388.89399999999995</v>
      </c>
      <c r="L37" s="39"/>
      <c r="M37" s="34">
        <f t="shared" si="2"/>
        <v>0</v>
      </c>
      <c r="N37" s="34">
        <f t="shared" si="3"/>
        <v>0</v>
      </c>
      <c r="O37" s="39"/>
      <c r="P37" s="43"/>
    </row>
    <row r="38" spans="2:16" x14ac:dyDescent="0.25">
      <c r="B38" s="4">
        <v>20</v>
      </c>
      <c r="C38" s="2">
        <v>1001051</v>
      </c>
      <c r="D38" s="22" t="s">
        <v>33</v>
      </c>
      <c r="E38" s="41" t="s">
        <v>34</v>
      </c>
      <c r="F38" s="20" t="s">
        <v>8</v>
      </c>
      <c r="G38" s="32">
        <v>10</v>
      </c>
      <c r="H38" s="38">
        <v>32.14</v>
      </c>
      <c r="I38" s="34">
        <f t="shared" si="1"/>
        <v>321.39999999999998</v>
      </c>
      <c r="J38" s="35">
        <v>0.21</v>
      </c>
      <c r="K38" s="34">
        <f t="shared" si="0"/>
        <v>388.89399999999995</v>
      </c>
      <c r="L38" s="39"/>
      <c r="M38" s="34">
        <f t="shared" si="2"/>
        <v>0</v>
      </c>
      <c r="N38" s="34">
        <f t="shared" si="3"/>
        <v>0</v>
      </c>
      <c r="O38" s="39"/>
      <c r="P38" s="43"/>
    </row>
    <row r="39" spans="2:16" x14ac:dyDescent="0.25">
      <c r="B39" s="3">
        <v>21</v>
      </c>
      <c r="C39" s="2"/>
      <c r="D39" s="22" t="s">
        <v>35</v>
      </c>
      <c r="E39" s="41" t="s">
        <v>36</v>
      </c>
      <c r="F39" s="20" t="s">
        <v>8</v>
      </c>
      <c r="G39" s="32">
        <v>9</v>
      </c>
      <c r="H39" s="38">
        <v>32.14</v>
      </c>
      <c r="I39" s="34">
        <f t="shared" si="1"/>
        <v>289.26</v>
      </c>
      <c r="J39" s="35">
        <v>0.21</v>
      </c>
      <c r="K39" s="34">
        <f t="shared" si="0"/>
        <v>350.00459999999998</v>
      </c>
      <c r="L39" s="39"/>
      <c r="M39" s="34">
        <f t="shared" si="2"/>
        <v>0</v>
      </c>
      <c r="N39" s="34">
        <f t="shared" si="3"/>
        <v>0</v>
      </c>
      <c r="O39" s="39"/>
      <c r="P39" s="43"/>
    </row>
    <row r="40" spans="2:16" x14ac:dyDescent="0.25">
      <c r="B40" s="4">
        <v>22</v>
      </c>
      <c r="C40" s="2">
        <v>67</v>
      </c>
      <c r="D40" s="22" t="s">
        <v>37</v>
      </c>
      <c r="E40" s="41" t="s">
        <v>38</v>
      </c>
      <c r="F40" s="20" t="s">
        <v>8</v>
      </c>
      <c r="G40" s="32">
        <v>20</v>
      </c>
      <c r="H40" s="38">
        <v>3.97</v>
      </c>
      <c r="I40" s="34">
        <f t="shared" si="1"/>
        <v>79.400000000000006</v>
      </c>
      <c r="J40" s="35">
        <v>0.21</v>
      </c>
      <c r="K40" s="34">
        <f t="shared" si="0"/>
        <v>96.073999999999998</v>
      </c>
      <c r="L40" s="39"/>
      <c r="M40" s="34">
        <f t="shared" si="2"/>
        <v>0</v>
      </c>
      <c r="N40" s="34">
        <f t="shared" si="3"/>
        <v>0</v>
      </c>
      <c r="O40" s="39"/>
      <c r="P40" s="43"/>
    </row>
    <row r="41" spans="2:16" x14ac:dyDescent="0.25">
      <c r="B41" s="3">
        <v>23</v>
      </c>
      <c r="C41" s="2">
        <v>74</v>
      </c>
      <c r="D41" s="22"/>
      <c r="E41" s="41" t="s">
        <v>39</v>
      </c>
      <c r="F41" s="20" t="s">
        <v>8</v>
      </c>
      <c r="G41" s="32">
        <v>16</v>
      </c>
      <c r="H41" s="38">
        <v>24.59</v>
      </c>
      <c r="I41" s="34">
        <f t="shared" si="1"/>
        <v>393.44</v>
      </c>
      <c r="J41" s="35">
        <v>0.21</v>
      </c>
      <c r="K41" s="34">
        <f t="shared" si="0"/>
        <v>476.06239999999997</v>
      </c>
      <c r="L41" s="39"/>
      <c r="M41" s="34">
        <f t="shared" si="2"/>
        <v>0</v>
      </c>
      <c r="N41" s="34">
        <f t="shared" si="3"/>
        <v>0</v>
      </c>
      <c r="O41" s="39"/>
      <c r="P41" s="43"/>
    </row>
    <row r="42" spans="2:16" x14ac:dyDescent="0.25">
      <c r="B42" s="4">
        <v>24</v>
      </c>
      <c r="C42" s="2"/>
      <c r="D42" s="24" t="s">
        <v>40</v>
      </c>
      <c r="E42" s="41" t="s">
        <v>41</v>
      </c>
      <c r="F42" s="20" t="s">
        <v>8</v>
      </c>
      <c r="G42" s="32">
        <v>4</v>
      </c>
      <c r="H42" s="38">
        <v>70</v>
      </c>
      <c r="I42" s="34">
        <f t="shared" si="1"/>
        <v>280</v>
      </c>
      <c r="J42" s="35">
        <v>0.21</v>
      </c>
      <c r="K42" s="34">
        <f t="shared" si="0"/>
        <v>338.8</v>
      </c>
      <c r="L42" s="39"/>
      <c r="M42" s="34">
        <f t="shared" si="2"/>
        <v>0</v>
      </c>
      <c r="N42" s="34">
        <f t="shared" si="3"/>
        <v>0</v>
      </c>
      <c r="O42" s="39"/>
      <c r="P42" s="43"/>
    </row>
    <row r="43" spans="2:16" x14ac:dyDescent="0.25">
      <c r="B43" s="3">
        <v>25</v>
      </c>
      <c r="C43" s="2">
        <v>118</v>
      </c>
      <c r="D43" s="22"/>
      <c r="E43" s="41" t="s">
        <v>108</v>
      </c>
      <c r="F43" s="20" t="s">
        <v>8</v>
      </c>
      <c r="G43" s="32">
        <v>1</v>
      </c>
      <c r="H43" s="38">
        <v>24.87</v>
      </c>
      <c r="I43" s="34">
        <f t="shared" si="1"/>
        <v>24.87</v>
      </c>
      <c r="J43" s="35">
        <v>0.21</v>
      </c>
      <c r="K43" s="34">
        <f t="shared" si="0"/>
        <v>30.092700000000001</v>
      </c>
      <c r="L43" s="39"/>
      <c r="M43" s="34">
        <f t="shared" si="2"/>
        <v>0</v>
      </c>
      <c r="N43" s="34">
        <f t="shared" si="3"/>
        <v>0</v>
      </c>
      <c r="O43" s="39"/>
      <c r="P43" s="43"/>
    </row>
    <row r="44" spans="2:16" x14ac:dyDescent="0.25">
      <c r="B44" s="4">
        <v>26</v>
      </c>
      <c r="C44" s="2">
        <v>34</v>
      </c>
      <c r="D44" s="24" t="s">
        <v>42</v>
      </c>
      <c r="E44" s="41" t="s">
        <v>43</v>
      </c>
      <c r="F44" s="20" t="s">
        <v>8</v>
      </c>
      <c r="G44" s="32">
        <v>118</v>
      </c>
      <c r="H44" s="38">
        <v>0.97</v>
      </c>
      <c r="I44" s="34">
        <f t="shared" si="1"/>
        <v>114.46</v>
      </c>
      <c r="J44" s="35">
        <v>0.21</v>
      </c>
      <c r="K44" s="34">
        <f t="shared" si="0"/>
        <v>138.4966</v>
      </c>
      <c r="L44" s="39"/>
      <c r="M44" s="34">
        <f t="shared" si="2"/>
        <v>0</v>
      </c>
      <c r="N44" s="34">
        <f t="shared" si="3"/>
        <v>0</v>
      </c>
      <c r="O44" s="39"/>
      <c r="P44" s="43"/>
    </row>
    <row r="45" spans="2:16" x14ac:dyDescent="0.25">
      <c r="B45" s="3">
        <v>27</v>
      </c>
      <c r="C45" s="2">
        <v>115</v>
      </c>
      <c r="D45" s="22"/>
      <c r="E45" s="41" t="s">
        <v>44</v>
      </c>
      <c r="F45" s="20" t="s">
        <v>8</v>
      </c>
      <c r="G45" s="32">
        <v>33</v>
      </c>
      <c r="H45" s="38">
        <v>2.95</v>
      </c>
      <c r="I45" s="34">
        <f t="shared" si="1"/>
        <v>97.350000000000009</v>
      </c>
      <c r="J45" s="35">
        <v>0.21</v>
      </c>
      <c r="K45" s="34">
        <f t="shared" si="0"/>
        <v>117.79350000000001</v>
      </c>
      <c r="L45" s="39"/>
      <c r="M45" s="34">
        <f t="shared" si="2"/>
        <v>0</v>
      </c>
      <c r="N45" s="34">
        <f t="shared" si="3"/>
        <v>0</v>
      </c>
      <c r="O45" s="39"/>
      <c r="P45" s="43"/>
    </row>
    <row r="46" spans="2:16" x14ac:dyDescent="0.25">
      <c r="B46" s="4">
        <v>28</v>
      </c>
      <c r="C46" s="2">
        <v>39</v>
      </c>
      <c r="D46" s="22" t="s">
        <v>45</v>
      </c>
      <c r="E46" s="41" t="s">
        <v>46</v>
      </c>
      <c r="F46" s="20" t="s">
        <v>47</v>
      </c>
      <c r="G46" s="32">
        <v>389</v>
      </c>
      <c r="H46" s="38">
        <v>24.61</v>
      </c>
      <c r="I46" s="34">
        <f t="shared" si="1"/>
        <v>9573.2899999999991</v>
      </c>
      <c r="J46" s="35">
        <v>0.21</v>
      </c>
      <c r="K46" s="34">
        <f t="shared" si="0"/>
        <v>11583.680899999999</v>
      </c>
      <c r="L46" s="39"/>
      <c r="M46" s="34">
        <f t="shared" si="2"/>
        <v>0</v>
      </c>
      <c r="N46" s="34">
        <f t="shared" si="3"/>
        <v>0</v>
      </c>
      <c r="O46" s="39"/>
      <c r="P46" s="43"/>
    </row>
    <row r="47" spans="2:16" x14ac:dyDescent="0.25">
      <c r="B47" s="3">
        <v>29</v>
      </c>
      <c r="C47" s="2">
        <v>22</v>
      </c>
      <c r="D47" s="22"/>
      <c r="E47" s="41" t="s">
        <v>48</v>
      </c>
      <c r="F47" s="20" t="s">
        <v>8</v>
      </c>
      <c r="G47" s="32">
        <v>19</v>
      </c>
      <c r="H47" s="38">
        <v>3.38</v>
      </c>
      <c r="I47" s="34">
        <f t="shared" si="1"/>
        <v>64.22</v>
      </c>
      <c r="J47" s="35">
        <v>0.21</v>
      </c>
      <c r="K47" s="34">
        <f t="shared" si="0"/>
        <v>77.706199999999995</v>
      </c>
      <c r="L47" s="39"/>
      <c r="M47" s="34">
        <f t="shared" si="2"/>
        <v>0</v>
      </c>
      <c r="N47" s="34">
        <f t="shared" si="3"/>
        <v>0</v>
      </c>
      <c r="O47" s="39"/>
      <c r="P47" s="43"/>
    </row>
    <row r="48" spans="2:16" x14ac:dyDescent="0.25">
      <c r="B48" s="4">
        <v>30</v>
      </c>
      <c r="C48" s="2">
        <v>21</v>
      </c>
      <c r="D48" s="22"/>
      <c r="E48" s="41" t="s">
        <v>49</v>
      </c>
      <c r="F48" s="20" t="s">
        <v>8</v>
      </c>
      <c r="G48" s="32">
        <v>42</v>
      </c>
      <c r="H48" s="38">
        <v>2.4700000000000002</v>
      </c>
      <c r="I48" s="34">
        <f t="shared" si="1"/>
        <v>103.74000000000001</v>
      </c>
      <c r="J48" s="35">
        <v>0.21</v>
      </c>
      <c r="K48" s="34">
        <f t="shared" si="0"/>
        <v>125.5254</v>
      </c>
      <c r="L48" s="39"/>
      <c r="M48" s="34">
        <f t="shared" si="2"/>
        <v>0</v>
      </c>
      <c r="N48" s="34">
        <f t="shared" si="3"/>
        <v>0</v>
      </c>
      <c r="O48" s="39"/>
      <c r="P48" s="43"/>
    </row>
    <row r="49" spans="2:16" x14ac:dyDescent="0.25">
      <c r="B49" s="3">
        <v>31</v>
      </c>
      <c r="C49" s="2">
        <v>27</v>
      </c>
      <c r="D49" s="22" t="s">
        <v>50</v>
      </c>
      <c r="E49" s="41" t="s">
        <v>51</v>
      </c>
      <c r="F49" s="20" t="s">
        <v>52</v>
      </c>
      <c r="G49" s="32">
        <v>985</v>
      </c>
      <c r="H49" s="38">
        <v>59.24</v>
      </c>
      <c r="I49" s="34">
        <f t="shared" si="1"/>
        <v>58351.4</v>
      </c>
      <c r="J49" s="35">
        <v>0.21</v>
      </c>
      <c r="K49" s="34">
        <f t="shared" si="0"/>
        <v>70605.194000000003</v>
      </c>
      <c r="L49" s="39"/>
      <c r="M49" s="34">
        <f t="shared" si="2"/>
        <v>0</v>
      </c>
      <c r="N49" s="34">
        <f t="shared" si="3"/>
        <v>0</v>
      </c>
      <c r="O49" s="39"/>
      <c r="P49" s="43"/>
    </row>
    <row r="50" spans="2:16" ht="24" x14ac:dyDescent="0.25">
      <c r="B50" s="4">
        <v>32</v>
      </c>
      <c r="C50" s="2">
        <v>25</v>
      </c>
      <c r="D50" s="22"/>
      <c r="E50" s="41" t="s">
        <v>53</v>
      </c>
      <c r="F50" s="20" t="s">
        <v>8</v>
      </c>
      <c r="G50" s="32">
        <v>1</v>
      </c>
      <c r="H50" s="38">
        <v>0.53</v>
      </c>
      <c r="I50" s="34">
        <f t="shared" si="1"/>
        <v>0.53</v>
      </c>
      <c r="J50" s="35">
        <v>0.21</v>
      </c>
      <c r="K50" s="34">
        <f t="shared" si="0"/>
        <v>0.64129999999999998</v>
      </c>
      <c r="L50" s="39"/>
      <c r="M50" s="34">
        <f t="shared" si="2"/>
        <v>0</v>
      </c>
      <c r="N50" s="34">
        <f t="shared" si="3"/>
        <v>0</v>
      </c>
      <c r="O50" s="39"/>
      <c r="P50" s="43"/>
    </row>
    <row r="51" spans="2:16" ht="24" x14ac:dyDescent="0.25">
      <c r="B51" s="3">
        <v>33</v>
      </c>
      <c r="C51" s="2">
        <v>73</v>
      </c>
      <c r="D51" s="22"/>
      <c r="E51" s="41" t="s">
        <v>54</v>
      </c>
      <c r="F51" s="20" t="s">
        <v>55</v>
      </c>
      <c r="G51" s="32">
        <v>1</v>
      </c>
      <c r="H51" s="44">
        <f>0.42*21</f>
        <v>8.82</v>
      </c>
      <c r="I51" s="34">
        <f t="shared" si="1"/>
        <v>8.82</v>
      </c>
      <c r="J51" s="35">
        <v>0.21</v>
      </c>
      <c r="K51" s="34">
        <f t="shared" si="0"/>
        <v>10.6722</v>
      </c>
      <c r="L51" s="39"/>
      <c r="M51" s="34">
        <f t="shared" si="2"/>
        <v>0</v>
      </c>
      <c r="N51" s="34">
        <f t="shared" si="3"/>
        <v>0</v>
      </c>
      <c r="O51" s="39"/>
      <c r="P51" s="43"/>
    </row>
    <row r="52" spans="2:16" x14ac:dyDescent="0.25">
      <c r="B52" s="4">
        <v>34</v>
      </c>
      <c r="C52" s="2">
        <v>76</v>
      </c>
      <c r="D52" s="22"/>
      <c r="E52" s="41" t="s">
        <v>56</v>
      </c>
      <c r="F52" s="20" t="s">
        <v>57</v>
      </c>
      <c r="G52" s="32">
        <v>3</v>
      </c>
      <c r="H52" s="38">
        <v>21.29</v>
      </c>
      <c r="I52" s="34">
        <f t="shared" si="1"/>
        <v>63.87</v>
      </c>
      <c r="J52" s="35">
        <v>0.21</v>
      </c>
      <c r="K52" s="34">
        <f t="shared" si="0"/>
        <v>77.282699999999991</v>
      </c>
      <c r="L52" s="39"/>
      <c r="M52" s="34">
        <f t="shared" si="2"/>
        <v>0</v>
      </c>
      <c r="N52" s="34">
        <f t="shared" si="3"/>
        <v>0</v>
      </c>
      <c r="O52" s="39"/>
      <c r="P52" s="43"/>
    </row>
    <row r="53" spans="2:16" x14ac:dyDescent="0.25">
      <c r="B53" s="3">
        <v>35</v>
      </c>
      <c r="C53" s="2">
        <v>83</v>
      </c>
      <c r="D53" s="22"/>
      <c r="E53" s="41" t="s">
        <v>58</v>
      </c>
      <c r="F53" s="20" t="s">
        <v>59</v>
      </c>
      <c r="G53" s="32">
        <v>316</v>
      </c>
      <c r="H53" s="38">
        <v>17.14</v>
      </c>
      <c r="I53" s="34">
        <f t="shared" si="1"/>
        <v>5416.24</v>
      </c>
      <c r="J53" s="35">
        <v>0.21</v>
      </c>
      <c r="K53" s="34">
        <f t="shared" si="0"/>
        <v>6553.6503999999995</v>
      </c>
      <c r="L53" s="39"/>
      <c r="M53" s="34">
        <f t="shared" si="2"/>
        <v>0</v>
      </c>
      <c r="N53" s="34">
        <f t="shared" si="3"/>
        <v>0</v>
      </c>
      <c r="O53" s="39"/>
      <c r="P53" s="43"/>
    </row>
    <row r="54" spans="2:16" x14ac:dyDescent="0.25">
      <c r="B54" s="4">
        <v>36</v>
      </c>
      <c r="C54" s="2"/>
      <c r="D54" s="22" t="s">
        <v>60</v>
      </c>
      <c r="E54" s="41" t="s">
        <v>61</v>
      </c>
      <c r="F54" s="20" t="s">
        <v>62</v>
      </c>
      <c r="G54" s="32">
        <v>87</v>
      </c>
      <c r="H54" s="38">
        <v>12.44</v>
      </c>
      <c r="I54" s="34">
        <f t="shared" si="1"/>
        <v>1082.28</v>
      </c>
      <c r="J54" s="35">
        <v>0.21</v>
      </c>
      <c r="K54" s="34">
        <f t="shared" si="0"/>
        <v>1309.5588</v>
      </c>
      <c r="L54" s="39"/>
      <c r="M54" s="34">
        <f t="shared" si="2"/>
        <v>0</v>
      </c>
      <c r="N54" s="34">
        <f t="shared" si="3"/>
        <v>0</v>
      </c>
      <c r="O54" s="39"/>
      <c r="P54" s="43"/>
    </row>
    <row r="55" spans="2:16" x14ac:dyDescent="0.25">
      <c r="B55" s="3">
        <v>37</v>
      </c>
      <c r="C55" s="2"/>
      <c r="D55" s="22" t="s">
        <v>63</v>
      </c>
      <c r="E55" s="41" t="s">
        <v>64</v>
      </c>
      <c r="F55" s="20" t="s">
        <v>65</v>
      </c>
      <c r="G55" s="32">
        <v>404</v>
      </c>
      <c r="H55" s="38">
        <v>10.4</v>
      </c>
      <c r="I55" s="34">
        <f t="shared" si="1"/>
        <v>4201.6000000000004</v>
      </c>
      <c r="J55" s="35">
        <v>0.21</v>
      </c>
      <c r="K55" s="34">
        <f t="shared" si="0"/>
        <v>5083.9360000000006</v>
      </c>
      <c r="L55" s="39"/>
      <c r="M55" s="34">
        <f t="shared" si="2"/>
        <v>0</v>
      </c>
      <c r="N55" s="34">
        <f t="shared" si="3"/>
        <v>0</v>
      </c>
      <c r="O55" s="39"/>
      <c r="P55" s="43"/>
    </row>
    <row r="56" spans="2:16" x14ac:dyDescent="0.25">
      <c r="B56" s="4">
        <v>38</v>
      </c>
      <c r="C56" s="2">
        <v>19</v>
      </c>
      <c r="D56" s="24" t="s">
        <v>66</v>
      </c>
      <c r="E56" s="41" t="s">
        <v>67</v>
      </c>
      <c r="F56" s="20" t="s">
        <v>8</v>
      </c>
      <c r="G56" s="32">
        <v>82</v>
      </c>
      <c r="H56" s="38">
        <v>16.829999999999998</v>
      </c>
      <c r="I56" s="34">
        <f t="shared" si="1"/>
        <v>1380.06</v>
      </c>
      <c r="J56" s="35">
        <v>0.21</v>
      </c>
      <c r="K56" s="34">
        <f t="shared" si="0"/>
        <v>1669.8725999999999</v>
      </c>
      <c r="L56" s="39"/>
      <c r="M56" s="34">
        <f t="shared" si="2"/>
        <v>0</v>
      </c>
      <c r="N56" s="34">
        <f t="shared" si="3"/>
        <v>0</v>
      </c>
      <c r="O56" s="39"/>
      <c r="P56" s="43"/>
    </row>
    <row r="57" spans="2:16" x14ac:dyDescent="0.25">
      <c r="B57" s="3">
        <v>39</v>
      </c>
      <c r="C57" s="2">
        <v>97</v>
      </c>
      <c r="D57" s="25" t="s">
        <v>68</v>
      </c>
      <c r="E57" s="41" t="s">
        <v>69</v>
      </c>
      <c r="F57" s="20" t="s">
        <v>8</v>
      </c>
      <c r="G57" s="32">
        <v>17</v>
      </c>
      <c r="H57" s="38">
        <v>28.26</v>
      </c>
      <c r="I57" s="34">
        <f t="shared" si="1"/>
        <v>480.42</v>
      </c>
      <c r="J57" s="35">
        <v>0.21</v>
      </c>
      <c r="K57" s="34">
        <f t="shared" si="0"/>
        <v>581.30820000000006</v>
      </c>
      <c r="L57" s="39"/>
      <c r="M57" s="34">
        <f t="shared" si="2"/>
        <v>0</v>
      </c>
      <c r="N57" s="34">
        <f t="shared" si="3"/>
        <v>0</v>
      </c>
      <c r="O57" s="39"/>
      <c r="P57" s="43"/>
    </row>
    <row r="58" spans="2:16" x14ac:dyDescent="0.25">
      <c r="B58" s="4">
        <v>40</v>
      </c>
      <c r="C58" s="2">
        <v>78</v>
      </c>
      <c r="D58" s="21"/>
      <c r="E58" s="41" t="s">
        <v>70</v>
      </c>
      <c r="F58" s="20" t="s">
        <v>8</v>
      </c>
      <c r="G58" s="32">
        <v>135</v>
      </c>
      <c r="H58" s="38">
        <v>30.16</v>
      </c>
      <c r="I58" s="34">
        <f t="shared" si="1"/>
        <v>4071.6</v>
      </c>
      <c r="J58" s="35">
        <v>0.21</v>
      </c>
      <c r="K58" s="34">
        <f t="shared" si="0"/>
        <v>4926.6359999999995</v>
      </c>
      <c r="L58" s="39"/>
      <c r="M58" s="34">
        <f t="shared" si="2"/>
        <v>0</v>
      </c>
      <c r="N58" s="34">
        <f t="shared" si="3"/>
        <v>0</v>
      </c>
      <c r="O58" s="39"/>
      <c r="P58" s="43"/>
    </row>
    <row r="59" spans="2:16" x14ac:dyDescent="0.25">
      <c r="B59" s="3">
        <v>41</v>
      </c>
      <c r="C59" s="2">
        <v>1001085</v>
      </c>
      <c r="D59" s="22"/>
      <c r="E59" s="41" t="s">
        <v>71</v>
      </c>
      <c r="F59" s="20" t="s">
        <v>8</v>
      </c>
      <c r="G59" s="32">
        <v>92</v>
      </c>
      <c r="H59" s="38">
        <v>36.97</v>
      </c>
      <c r="I59" s="34">
        <f t="shared" si="1"/>
        <v>3401.24</v>
      </c>
      <c r="J59" s="35">
        <v>0.21</v>
      </c>
      <c r="K59" s="34">
        <f t="shared" si="0"/>
        <v>4115.5003999999999</v>
      </c>
      <c r="L59" s="39"/>
      <c r="M59" s="34">
        <f t="shared" si="2"/>
        <v>0</v>
      </c>
      <c r="N59" s="34">
        <f t="shared" si="3"/>
        <v>0</v>
      </c>
      <c r="O59" s="39"/>
      <c r="P59" s="43"/>
    </row>
    <row r="60" spans="2:16" x14ac:dyDescent="0.25">
      <c r="B60" s="4">
        <v>42</v>
      </c>
      <c r="C60" s="2">
        <v>1001011</v>
      </c>
      <c r="D60" s="22"/>
      <c r="E60" s="41" t="s">
        <v>109</v>
      </c>
      <c r="F60" s="20" t="s">
        <v>8</v>
      </c>
      <c r="G60" s="32">
        <v>18</v>
      </c>
      <c r="H60" s="38">
        <v>1.94</v>
      </c>
      <c r="I60" s="34">
        <f t="shared" si="1"/>
        <v>34.92</v>
      </c>
      <c r="J60" s="35">
        <v>0.21</v>
      </c>
      <c r="K60" s="34">
        <f t="shared" si="0"/>
        <v>42.2532</v>
      </c>
      <c r="L60" s="39"/>
      <c r="M60" s="34">
        <f t="shared" si="2"/>
        <v>0</v>
      </c>
      <c r="N60" s="34">
        <f t="shared" si="3"/>
        <v>0</v>
      </c>
      <c r="O60" s="39"/>
      <c r="P60" s="43"/>
    </row>
    <row r="61" spans="2:16" x14ac:dyDescent="0.25">
      <c r="B61" s="3">
        <v>43</v>
      </c>
      <c r="C61" s="2">
        <v>101</v>
      </c>
      <c r="D61" s="22"/>
      <c r="E61" s="41" t="s">
        <v>72</v>
      </c>
      <c r="F61" s="20" t="s">
        <v>8</v>
      </c>
      <c r="G61" s="32">
        <v>6</v>
      </c>
      <c r="H61" s="38">
        <v>20.39</v>
      </c>
      <c r="I61" s="34">
        <f t="shared" si="1"/>
        <v>122.34</v>
      </c>
      <c r="J61" s="35">
        <v>0.21</v>
      </c>
      <c r="K61" s="34">
        <f t="shared" si="0"/>
        <v>148.03139999999999</v>
      </c>
      <c r="L61" s="39"/>
      <c r="M61" s="34">
        <f t="shared" si="2"/>
        <v>0</v>
      </c>
      <c r="N61" s="34">
        <f t="shared" si="3"/>
        <v>0</v>
      </c>
      <c r="O61" s="39"/>
      <c r="P61" s="43"/>
    </row>
    <row r="62" spans="2:16" x14ac:dyDescent="0.25">
      <c r="B62" s="4">
        <v>44</v>
      </c>
      <c r="C62" s="2">
        <v>123</v>
      </c>
      <c r="D62" s="22"/>
      <c r="E62" s="41" t="s">
        <v>73</v>
      </c>
      <c r="F62" s="20" t="s">
        <v>8</v>
      </c>
      <c r="G62" s="32">
        <v>15</v>
      </c>
      <c r="H62" s="38">
        <v>20.39</v>
      </c>
      <c r="I62" s="34">
        <f t="shared" si="1"/>
        <v>305.85000000000002</v>
      </c>
      <c r="J62" s="35">
        <v>0.21</v>
      </c>
      <c r="K62" s="34">
        <f t="shared" si="0"/>
        <v>370.07850000000002</v>
      </c>
      <c r="L62" s="39"/>
      <c r="M62" s="34">
        <f t="shared" si="2"/>
        <v>0</v>
      </c>
      <c r="N62" s="34">
        <f t="shared" si="3"/>
        <v>0</v>
      </c>
      <c r="O62" s="39"/>
      <c r="P62" s="43"/>
    </row>
    <row r="63" spans="2:16" x14ac:dyDescent="0.25">
      <c r="B63" s="3">
        <v>45</v>
      </c>
      <c r="C63" s="2">
        <v>96</v>
      </c>
      <c r="D63" s="22"/>
      <c r="E63" s="41" t="s">
        <v>74</v>
      </c>
      <c r="F63" s="20" t="s">
        <v>8</v>
      </c>
      <c r="G63" s="32">
        <v>35</v>
      </c>
      <c r="H63" s="38">
        <v>2.88</v>
      </c>
      <c r="I63" s="34">
        <f t="shared" si="1"/>
        <v>100.8</v>
      </c>
      <c r="J63" s="35">
        <v>0.21</v>
      </c>
      <c r="K63" s="34">
        <f t="shared" si="0"/>
        <v>121.96799999999999</v>
      </c>
      <c r="L63" s="39"/>
      <c r="M63" s="34">
        <f t="shared" si="2"/>
        <v>0</v>
      </c>
      <c r="N63" s="34">
        <f t="shared" si="3"/>
        <v>0</v>
      </c>
      <c r="O63" s="39"/>
      <c r="P63" s="43"/>
    </row>
    <row r="64" spans="2:16" x14ac:dyDescent="0.25">
      <c r="B64" s="4">
        <v>46</v>
      </c>
      <c r="C64" s="2">
        <v>75</v>
      </c>
      <c r="D64" s="22"/>
      <c r="E64" s="41" t="s">
        <v>75</v>
      </c>
      <c r="F64" s="20" t="s">
        <v>76</v>
      </c>
      <c r="G64" s="32">
        <v>11</v>
      </c>
      <c r="H64" s="38">
        <v>23.07</v>
      </c>
      <c r="I64" s="34">
        <f t="shared" si="1"/>
        <v>253.77</v>
      </c>
      <c r="J64" s="35">
        <v>0.21</v>
      </c>
      <c r="K64" s="34">
        <f t="shared" si="0"/>
        <v>307.06170000000003</v>
      </c>
      <c r="L64" s="39"/>
      <c r="M64" s="34">
        <f t="shared" si="2"/>
        <v>0</v>
      </c>
      <c r="N64" s="34">
        <f t="shared" si="3"/>
        <v>0</v>
      </c>
      <c r="O64" s="39"/>
      <c r="P64" s="43"/>
    </row>
    <row r="65" spans="2:16" x14ac:dyDescent="0.25">
      <c r="B65" s="3">
        <v>47</v>
      </c>
      <c r="C65" s="2">
        <v>31</v>
      </c>
      <c r="D65" s="22"/>
      <c r="E65" s="41" t="s">
        <v>77</v>
      </c>
      <c r="F65" s="20" t="s">
        <v>8</v>
      </c>
      <c r="G65" s="32">
        <v>1</v>
      </c>
      <c r="H65" s="38">
        <v>0.85</v>
      </c>
      <c r="I65" s="34">
        <f t="shared" si="1"/>
        <v>0.85</v>
      </c>
      <c r="J65" s="35">
        <v>0.21</v>
      </c>
      <c r="K65" s="34">
        <f t="shared" si="0"/>
        <v>1.0285</v>
      </c>
      <c r="L65" s="39"/>
      <c r="M65" s="34">
        <f t="shared" si="2"/>
        <v>0</v>
      </c>
      <c r="N65" s="34">
        <f t="shared" si="3"/>
        <v>0</v>
      </c>
      <c r="O65" s="39"/>
      <c r="P65" s="43"/>
    </row>
    <row r="66" spans="2:16" x14ac:dyDescent="0.25">
      <c r="B66" s="4">
        <v>48</v>
      </c>
      <c r="C66" s="2">
        <v>1000624</v>
      </c>
      <c r="D66" s="21" t="s">
        <v>78</v>
      </c>
      <c r="E66" s="41" t="s">
        <v>79</v>
      </c>
      <c r="F66" s="20" t="s">
        <v>8</v>
      </c>
      <c r="G66" s="32">
        <v>19</v>
      </c>
      <c r="H66" s="38">
        <v>16.899999999999999</v>
      </c>
      <c r="I66" s="34">
        <f t="shared" si="1"/>
        <v>321.09999999999997</v>
      </c>
      <c r="J66" s="35">
        <v>0.21</v>
      </c>
      <c r="K66" s="34">
        <f t="shared" si="0"/>
        <v>388.53099999999995</v>
      </c>
      <c r="L66" s="39"/>
      <c r="M66" s="34">
        <f t="shared" si="2"/>
        <v>0</v>
      </c>
      <c r="N66" s="34">
        <f t="shared" si="3"/>
        <v>0</v>
      </c>
      <c r="O66" s="39"/>
      <c r="P66" s="43"/>
    </row>
    <row r="67" spans="2:16" x14ac:dyDescent="0.25">
      <c r="B67" s="3">
        <v>49</v>
      </c>
      <c r="C67" s="2"/>
      <c r="D67" s="21" t="s">
        <v>80</v>
      </c>
      <c r="E67" s="41" t="s">
        <v>81</v>
      </c>
      <c r="F67" s="20" t="s">
        <v>8</v>
      </c>
      <c r="G67" s="32">
        <v>5</v>
      </c>
      <c r="H67" s="38">
        <v>38.700000000000003</v>
      </c>
      <c r="I67" s="34">
        <f t="shared" si="1"/>
        <v>193.5</v>
      </c>
      <c r="J67" s="35">
        <v>0.21</v>
      </c>
      <c r="K67" s="34">
        <f t="shared" si="0"/>
        <v>234.13499999999999</v>
      </c>
      <c r="L67" s="39"/>
      <c r="M67" s="34">
        <f t="shared" si="2"/>
        <v>0</v>
      </c>
      <c r="N67" s="34">
        <f t="shared" si="3"/>
        <v>0</v>
      </c>
      <c r="O67" s="39"/>
      <c r="P67" s="43"/>
    </row>
    <row r="68" spans="2:16" x14ac:dyDescent="0.25">
      <c r="B68" s="4">
        <v>50</v>
      </c>
      <c r="C68" s="2">
        <v>90</v>
      </c>
      <c r="D68" s="22" t="s">
        <v>82</v>
      </c>
      <c r="E68" s="41" t="s">
        <v>83</v>
      </c>
      <c r="F68" s="20" t="s">
        <v>84</v>
      </c>
      <c r="G68" s="32">
        <v>1390</v>
      </c>
      <c r="H68" s="38">
        <v>21.2</v>
      </c>
      <c r="I68" s="34">
        <f t="shared" si="1"/>
        <v>29468</v>
      </c>
      <c r="J68" s="35">
        <v>0.21</v>
      </c>
      <c r="K68" s="34">
        <f t="shared" si="0"/>
        <v>35656.28</v>
      </c>
      <c r="L68" s="39"/>
      <c r="M68" s="34">
        <f t="shared" si="2"/>
        <v>0</v>
      </c>
      <c r="N68" s="34">
        <f t="shared" si="3"/>
        <v>0</v>
      </c>
      <c r="O68" s="39"/>
      <c r="P68" s="43"/>
    </row>
    <row r="69" spans="2:16" x14ac:dyDescent="0.25">
      <c r="B69" s="3">
        <v>51</v>
      </c>
      <c r="C69" s="2">
        <v>42</v>
      </c>
      <c r="D69" s="22" t="s">
        <v>85</v>
      </c>
      <c r="E69" s="41" t="s">
        <v>86</v>
      </c>
      <c r="F69" s="20" t="s">
        <v>84</v>
      </c>
      <c r="G69" s="32">
        <v>1201</v>
      </c>
      <c r="H69" s="38">
        <v>13.54</v>
      </c>
      <c r="I69" s="34">
        <f t="shared" si="1"/>
        <v>16261.539999999999</v>
      </c>
      <c r="J69" s="35">
        <v>0.21</v>
      </c>
      <c r="K69" s="34">
        <f t="shared" si="0"/>
        <v>19676.463399999997</v>
      </c>
      <c r="L69" s="39"/>
      <c r="M69" s="34">
        <f t="shared" si="2"/>
        <v>0</v>
      </c>
      <c r="N69" s="34">
        <f t="shared" si="3"/>
        <v>0</v>
      </c>
      <c r="O69" s="39"/>
      <c r="P69" s="43"/>
    </row>
    <row r="70" spans="2:16" x14ac:dyDescent="0.25">
      <c r="B70" s="4">
        <v>52</v>
      </c>
      <c r="C70" s="2">
        <v>124</v>
      </c>
      <c r="D70" s="22"/>
      <c r="E70" s="42" t="s">
        <v>110</v>
      </c>
      <c r="F70" s="20" t="s">
        <v>8</v>
      </c>
      <c r="G70" s="32">
        <v>3</v>
      </c>
      <c r="H70" s="38">
        <v>97.63</v>
      </c>
      <c r="I70" s="34">
        <f t="shared" si="1"/>
        <v>292.89</v>
      </c>
      <c r="J70" s="35">
        <v>0.21</v>
      </c>
      <c r="K70" s="34">
        <f t="shared" si="0"/>
        <v>354.39689999999996</v>
      </c>
      <c r="L70" s="39"/>
      <c r="M70" s="34">
        <f t="shared" si="2"/>
        <v>0</v>
      </c>
      <c r="N70" s="34">
        <f t="shared" si="3"/>
        <v>0</v>
      </c>
      <c r="O70" s="39"/>
      <c r="P70" s="43"/>
    </row>
    <row r="71" spans="2:16" x14ac:dyDescent="0.25">
      <c r="B71" s="3">
        <v>53</v>
      </c>
      <c r="C71" s="2">
        <v>94</v>
      </c>
      <c r="D71" s="22"/>
      <c r="E71" s="41" t="s">
        <v>87</v>
      </c>
      <c r="F71" s="20" t="s">
        <v>8</v>
      </c>
      <c r="G71" s="32">
        <v>6</v>
      </c>
      <c r="H71" s="38">
        <v>5.56</v>
      </c>
      <c r="I71" s="34">
        <f t="shared" si="1"/>
        <v>33.36</v>
      </c>
      <c r="J71" s="35">
        <v>0.21</v>
      </c>
      <c r="K71" s="34">
        <f t="shared" si="0"/>
        <v>40.365600000000001</v>
      </c>
      <c r="L71" s="39"/>
      <c r="M71" s="34">
        <f t="shared" si="2"/>
        <v>0</v>
      </c>
      <c r="N71" s="34">
        <f t="shared" si="3"/>
        <v>0</v>
      </c>
      <c r="O71" s="39"/>
      <c r="P71" s="43"/>
    </row>
    <row r="72" spans="2:16" x14ac:dyDescent="0.25">
      <c r="B72" s="4">
        <v>54</v>
      </c>
      <c r="C72" s="2">
        <v>1000836</v>
      </c>
      <c r="D72" s="22"/>
      <c r="E72" s="41" t="s">
        <v>88</v>
      </c>
      <c r="F72" s="20" t="s">
        <v>8</v>
      </c>
      <c r="G72" s="32">
        <v>61</v>
      </c>
      <c r="H72" s="38">
        <v>14.51</v>
      </c>
      <c r="I72" s="34">
        <f t="shared" si="1"/>
        <v>885.11</v>
      </c>
      <c r="J72" s="35">
        <v>0.21</v>
      </c>
      <c r="K72" s="34">
        <f t="shared" si="0"/>
        <v>1070.9830999999999</v>
      </c>
      <c r="L72" s="39"/>
      <c r="M72" s="34">
        <f t="shared" si="2"/>
        <v>0</v>
      </c>
      <c r="N72" s="34">
        <f t="shared" si="3"/>
        <v>0</v>
      </c>
      <c r="O72" s="39"/>
      <c r="P72" s="43"/>
    </row>
    <row r="73" spans="2:16" ht="24" x14ac:dyDescent="0.25">
      <c r="B73" s="3">
        <v>55</v>
      </c>
      <c r="C73" s="2">
        <v>72</v>
      </c>
      <c r="D73" s="22"/>
      <c r="E73" s="41" t="s">
        <v>111</v>
      </c>
      <c r="F73" s="20" t="s">
        <v>8</v>
      </c>
      <c r="G73" s="32">
        <v>1</v>
      </c>
      <c r="H73" s="38">
        <v>8.9</v>
      </c>
      <c r="I73" s="34">
        <f t="shared" si="1"/>
        <v>8.9</v>
      </c>
      <c r="J73" s="35">
        <v>0.21</v>
      </c>
      <c r="K73" s="34">
        <f t="shared" si="0"/>
        <v>10.769</v>
      </c>
      <c r="L73" s="39"/>
      <c r="M73" s="34">
        <f t="shared" si="2"/>
        <v>0</v>
      </c>
      <c r="N73" s="34">
        <f t="shared" si="3"/>
        <v>0</v>
      </c>
      <c r="O73" s="39"/>
      <c r="P73" s="43"/>
    </row>
    <row r="74" spans="2:16" ht="15.75" thickBot="1" x14ac:dyDescent="0.3">
      <c r="B74" s="4">
        <v>56</v>
      </c>
      <c r="C74" s="2">
        <v>79</v>
      </c>
      <c r="D74" s="22"/>
      <c r="E74" s="41" t="s">
        <v>89</v>
      </c>
      <c r="F74" s="20" t="s">
        <v>8</v>
      </c>
      <c r="G74" s="32">
        <v>71</v>
      </c>
      <c r="H74" s="38">
        <v>15.96</v>
      </c>
      <c r="I74" s="34">
        <f t="shared" si="1"/>
        <v>1133.1600000000001</v>
      </c>
      <c r="J74" s="35">
        <v>0.21</v>
      </c>
      <c r="K74" s="34">
        <f t="shared" si="0"/>
        <v>1371.1236000000001</v>
      </c>
      <c r="L74" s="39"/>
      <c r="M74" s="34">
        <f t="shared" si="2"/>
        <v>0</v>
      </c>
      <c r="N74" s="34">
        <f t="shared" si="3"/>
        <v>0</v>
      </c>
      <c r="O74" s="39"/>
      <c r="P74" s="43"/>
    </row>
    <row r="75" spans="2:16" ht="15.75" thickBot="1" x14ac:dyDescent="0.3">
      <c r="B75" s="26"/>
      <c r="C75" s="27"/>
      <c r="D75" s="27"/>
      <c r="E75" s="27"/>
      <c r="F75" s="27"/>
      <c r="G75" s="28"/>
      <c r="H75" s="29"/>
      <c r="I75" s="30">
        <f>SUM(I19:I74)</f>
        <v>147284.45000000001</v>
      </c>
      <c r="J75" s="29"/>
      <c r="K75" s="30">
        <f>SUM(K19:K74)</f>
        <v>178214.18450000003</v>
      </c>
      <c r="L75" s="27"/>
      <c r="M75" s="30">
        <f>SUM(M19:M74)</f>
        <v>0</v>
      </c>
      <c r="N75" s="30">
        <f>SUM(N19:N74)</f>
        <v>0</v>
      </c>
      <c r="O75" s="27"/>
      <c r="P75" s="43"/>
    </row>
    <row r="76" spans="2:16" x14ac:dyDescent="0.25">
      <c r="P76" s="43"/>
    </row>
  </sheetData>
  <mergeCells count="1">
    <mergeCell ref="B4:O4"/>
  </mergeCells>
  <conditionalFormatting sqref="B75:D75 D19:D74">
    <cfRule type="duplicateValues" dxfId="0" priority="27"/>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 Jesus Galvan Calero</cp:lastModifiedBy>
  <cp:lastPrinted>2020-10-26T13:49:36Z</cp:lastPrinted>
  <dcterms:created xsi:type="dcterms:W3CDTF">2020-05-26T10:47:12Z</dcterms:created>
  <dcterms:modified xsi:type="dcterms:W3CDTF">2021-09-22T10:14:12Z</dcterms:modified>
</cp:coreProperties>
</file>