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270" yWindow="600" windowWidth="28215" windowHeight="11955"/>
  </bookViews>
  <sheets>
    <sheet name="T-PRES" sheetId="2" r:id="rId1"/>
    <sheet name="T-APU" sheetId="7" r:id="rId2"/>
    <sheet name="T-SMP" sheetId="8" r:id="rId3"/>
    <sheet name="T-DIM" sheetId="9" r:id="rId4"/>
  </sheets>
  <calcPr calcId="145621"/>
</workbook>
</file>

<file path=xl/calcChain.xml><?xml version="1.0" encoding="utf-8"?>
<calcChain xmlns="http://schemas.openxmlformats.org/spreadsheetml/2006/main">
  <c r="H68" i="2" l="1"/>
  <c r="H70" i="2"/>
  <c r="H170" i="2"/>
  <c r="H172" i="2"/>
  <c r="J16" i="7"/>
  <c r="K17" i="7" s="1"/>
  <c r="K27" i="7" s="1"/>
  <c r="J19" i="7"/>
  <c r="K20" i="7" s="1"/>
  <c r="J22" i="7"/>
  <c r="J23" i="7"/>
  <c r="J24" i="7"/>
  <c r="K26" i="7" s="1"/>
  <c r="K28" i="7" s="1"/>
  <c r="K14" i="7" s="1"/>
  <c r="J32" i="7"/>
  <c r="K33" i="7"/>
  <c r="J35" i="7"/>
  <c r="J38" i="7"/>
  <c r="K42" i="7" s="1"/>
  <c r="J39" i="7"/>
  <c r="J40" i="7"/>
  <c r="J41" i="7"/>
  <c r="K44" i="7"/>
  <c r="J49" i="7"/>
  <c r="K50" i="7" s="1"/>
  <c r="K61" i="7" s="1"/>
  <c r="J52" i="7"/>
  <c r="K53" i="7"/>
  <c r="J55" i="7"/>
  <c r="J56" i="7"/>
  <c r="J57" i="7"/>
  <c r="J58" i="7"/>
  <c r="K65" i="7"/>
  <c r="K66" i="7" s="1"/>
  <c r="K64" i="7" s="1"/>
  <c r="J71" i="7"/>
  <c r="K73" i="7" s="1"/>
  <c r="J87" i="7" s="1"/>
  <c r="J72" i="7"/>
  <c r="J75" i="7"/>
  <c r="J76" i="7"/>
  <c r="J77" i="7"/>
  <c r="K88" i="7" s="1"/>
  <c r="K89" i="7" s="1"/>
  <c r="K69" i="7" s="1"/>
  <c r="J78" i="7"/>
  <c r="J79" i="7"/>
  <c r="K85" i="7" s="1"/>
  <c r="J80" i="7"/>
  <c r="J81" i="7"/>
  <c r="J82" i="7"/>
  <c r="J83" i="7"/>
  <c r="J84" i="7"/>
  <c r="J93" i="7"/>
  <c r="J94" i="7"/>
  <c r="K95" i="7"/>
  <c r="J101" i="7" s="1"/>
  <c r="J97" i="7"/>
  <c r="K99" i="7" s="1"/>
  <c r="J98" i="7"/>
  <c r="J107" i="7"/>
  <c r="J108" i="7"/>
  <c r="J111" i="7"/>
  <c r="K113" i="7" s="1"/>
  <c r="J112" i="7"/>
  <c r="J121" i="7"/>
  <c r="J122" i="7"/>
  <c r="J125" i="7"/>
  <c r="J126" i="7"/>
  <c r="J127" i="7"/>
  <c r="J128" i="7"/>
  <c r="J129" i="7"/>
  <c r="J130" i="7"/>
  <c r="J131" i="7"/>
  <c r="J132" i="7"/>
  <c r="J133" i="7"/>
  <c r="J142" i="7"/>
  <c r="J143" i="7"/>
  <c r="J146" i="7"/>
  <c r="J147" i="7"/>
  <c r="J148" i="7"/>
  <c r="J149" i="7"/>
  <c r="J150" i="7"/>
  <c r="K151" i="7"/>
  <c r="J159" i="7"/>
  <c r="J160" i="7"/>
  <c r="J163" i="7"/>
  <c r="K165" i="7" s="1"/>
  <c r="J164" i="7"/>
  <c r="J173" i="7"/>
  <c r="J174" i="7"/>
  <c r="J177" i="7"/>
  <c r="J178" i="7"/>
  <c r="J179" i="7"/>
  <c r="J180" i="7"/>
  <c r="J181" i="7"/>
  <c r="J190" i="7"/>
  <c r="J191" i="7"/>
  <c r="K192" i="7"/>
  <c r="J200" i="7" s="1"/>
  <c r="J194" i="7"/>
  <c r="J195" i="7"/>
  <c r="K201" i="7" s="1"/>
  <c r="J196" i="7"/>
  <c r="J197" i="7"/>
  <c r="K202" i="7"/>
  <c r="K188" i="7" s="1"/>
  <c r="J206" i="7"/>
  <c r="J209" i="7"/>
  <c r="K210" i="7" s="1"/>
  <c r="J218" i="7"/>
  <c r="J219" i="7"/>
  <c r="J220" i="7"/>
  <c r="J223" i="7"/>
  <c r="K226" i="7" s="1"/>
  <c r="J224" i="7"/>
  <c r="J225" i="7"/>
  <c r="J234" i="7"/>
  <c r="J235" i="7"/>
  <c r="K236" i="7"/>
  <c r="J241" i="7" s="1"/>
  <c r="J238" i="7"/>
  <c r="K239" i="7"/>
  <c r="J247" i="7"/>
  <c r="K249" i="7" s="1"/>
  <c r="J256" i="7" s="1"/>
  <c r="J248" i="7"/>
  <c r="J251" i="7"/>
  <c r="K254" i="7" s="1"/>
  <c r="J252" i="7"/>
  <c r="J253" i="7"/>
  <c r="J262" i="7"/>
  <c r="J269" i="7"/>
  <c r="K270" i="7"/>
  <c r="J276" i="7" s="1"/>
  <c r="J272" i="7"/>
  <c r="J273" i="7"/>
  <c r="K274" i="7" s="1"/>
  <c r="J282" i="7"/>
  <c r="J283" i="7"/>
  <c r="K284" i="7"/>
  <c r="J290" i="7" s="1"/>
  <c r="J286" i="7"/>
  <c r="K288" i="7" s="1"/>
  <c r="J287" i="7"/>
  <c r="J296" i="7"/>
  <c r="K298" i="7" s="1"/>
  <c r="J305" i="7" s="1"/>
  <c r="J297" i="7"/>
  <c r="J300" i="7"/>
  <c r="J301" i="7"/>
  <c r="J302" i="7"/>
  <c r="K303" i="7"/>
  <c r="K306" i="7"/>
  <c r="K307" i="7" s="1"/>
  <c r="K294" i="7" s="1"/>
  <c r="J311" i="7"/>
  <c r="K312" i="7"/>
  <c r="J314" i="7"/>
  <c r="J315" i="7"/>
  <c r="J318" i="7"/>
  <c r="J324" i="7"/>
  <c r="K325" i="7"/>
  <c r="J327" i="7"/>
  <c r="K328" i="7" s="1"/>
  <c r="J330" i="7"/>
  <c r="J336" i="7"/>
  <c r="K337" i="7"/>
  <c r="J339" i="7"/>
  <c r="K340" i="7" s="1"/>
  <c r="J342" i="7"/>
  <c r="J348" i="7"/>
  <c r="J349" i="7"/>
  <c r="K350" i="7"/>
  <c r="J356" i="7" s="1"/>
  <c r="J352" i="7"/>
  <c r="J353" i="7"/>
  <c r="K354" i="7" s="1"/>
  <c r="J362" i="7"/>
  <c r="K374" i="7" s="1"/>
  <c r="J363" i="7"/>
  <c r="J366" i="7"/>
  <c r="K367" i="7" s="1"/>
  <c r="J369" i="7"/>
  <c r="K370" i="7"/>
  <c r="J372" i="7"/>
  <c r="K373" i="7"/>
  <c r="K375" i="7"/>
  <c r="K360" i="7" s="1"/>
  <c r="J379" i="7"/>
  <c r="J380" i="7"/>
  <c r="K381" i="7"/>
  <c r="J389" i="7" s="1"/>
  <c r="J383" i="7"/>
  <c r="K384" i="7"/>
  <c r="J386" i="7"/>
  <c r="K387" i="7"/>
  <c r="J395" i="7"/>
  <c r="J396" i="7"/>
  <c r="J399" i="7"/>
  <c r="K401" i="7" s="1"/>
  <c r="J400" i="7"/>
  <c r="J409" i="7"/>
  <c r="J410" i="7"/>
  <c r="K411" i="7" s="1"/>
  <c r="J417" i="7" s="1"/>
  <c r="J413" i="7"/>
  <c r="J414" i="7"/>
  <c r="K415" i="7"/>
  <c r="J423" i="7"/>
  <c r="K425" i="7" s="1"/>
  <c r="J431" i="7" s="1"/>
  <c r="J424" i="7"/>
  <c r="J427" i="7"/>
  <c r="J428" i="7"/>
  <c r="K429" i="7"/>
  <c r="K432" i="7"/>
  <c r="K433" i="7" s="1"/>
  <c r="K421" i="7" s="1"/>
  <c r="J437" i="7"/>
  <c r="J438" i="7"/>
  <c r="J441" i="7"/>
  <c r="K442" i="7" s="1"/>
  <c r="J450" i="7"/>
  <c r="K462" i="7" s="1"/>
  <c r="K463" i="7" s="1"/>
  <c r="K448" i="7" s="1"/>
  <c r="J451" i="7"/>
  <c r="K452" i="7"/>
  <c r="J461" i="7" s="1"/>
  <c r="J454" i="7"/>
  <c r="J455" i="7"/>
  <c r="K456" i="7" s="1"/>
  <c r="J458" i="7"/>
  <c r="K459" i="7" s="1"/>
  <c r="J467" i="7"/>
  <c r="J468" i="7"/>
  <c r="J471" i="7"/>
  <c r="J472" i="7"/>
  <c r="K473" i="7" s="1"/>
  <c r="J475" i="7"/>
  <c r="K476" i="7" s="1"/>
  <c r="J484" i="7"/>
  <c r="J485" i="7"/>
  <c r="K486" i="7"/>
  <c r="J495" i="7" s="1"/>
  <c r="J488" i="7"/>
  <c r="J489" i="7"/>
  <c r="J492" i="7"/>
  <c r="K493" i="7" s="1"/>
  <c r="J501" i="7"/>
  <c r="J502" i="7"/>
  <c r="J505" i="7"/>
  <c r="K509" i="7" s="1"/>
  <c r="J506" i="7"/>
  <c r="J507" i="7"/>
  <c r="J508" i="7"/>
  <c r="J517" i="7"/>
  <c r="J518" i="7"/>
  <c r="K519" i="7"/>
  <c r="J525" i="7" s="1"/>
  <c r="J521" i="7"/>
  <c r="J522" i="7"/>
  <c r="K523" i="7" s="1"/>
  <c r="J531" i="7"/>
  <c r="J532" i="7"/>
  <c r="J535" i="7"/>
  <c r="J536" i="7"/>
  <c r="J545" i="7"/>
  <c r="K547" i="7" s="1"/>
  <c r="J555" i="7" s="1"/>
  <c r="J546" i="7"/>
  <c r="J549" i="7"/>
  <c r="J550" i="7"/>
  <c r="J551" i="7"/>
  <c r="J552" i="7"/>
  <c r="J561" i="7"/>
  <c r="J562" i="7"/>
  <c r="K563" i="7"/>
  <c r="J568" i="7" s="1"/>
  <c r="J565" i="7"/>
  <c r="K566" i="7"/>
  <c r="K569" i="7"/>
  <c r="K570" i="7" s="1"/>
  <c r="K559" i="7" s="1"/>
  <c r="J574" i="7"/>
  <c r="J575" i="7"/>
  <c r="K577" i="7" s="1"/>
  <c r="J583" i="7" s="1"/>
  <c r="J576" i="7"/>
  <c r="J579" i="7"/>
  <c r="K581" i="7" s="1"/>
  <c r="J580" i="7"/>
  <c r="J589" i="7"/>
  <c r="J598" i="7"/>
  <c r="J607" i="7"/>
  <c r="J608" i="7"/>
  <c r="K609" i="7"/>
  <c r="J616" i="7" s="1"/>
  <c r="J611" i="7"/>
  <c r="J612" i="7"/>
  <c r="K617" i="7" s="1"/>
  <c r="K618" i="7" s="1"/>
  <c r="K605" i="7" s="1"/>
  <c r="J613" i="7"/>
  <c r="J622" i="7"/>
  <c r="K623" i="7"/>
  <c r="J628" i="7" s="1"/>
  <c r="K629" i="7" s="1"/>
  <c r="K630" i="7" s="1"/>
  <c r="K620" i="7" s="1"/>
  <c r="J625" i="7"/>
  <c r="K626" i="7"/>
  <c r="K632" i="7"/>
  <c r="J634" i="7"/>
  <c r="K635" i="7"/>
  <c r="J640" i="7" s="1"/>
  <c r="K641" i="7" s="1"/>
  <c r="K642" i="7" s="1"/>
  <c r="J637" i="7"/>
  <c r="K638" i="7"/>
  <c r="J646" i="7"/>
  <c r="K647" i="7"/>
  <c r="K648" i="7"/>
  <c r="K649" i="7"/>
  <c r="K644" i="7" s="1"/>
  <c r="J653" i="7"/>
  <c r="J654" i="7"/>
  <c r="K655" i="7"/>
  <c r="J663" i="7" s="1"/>
  <c r="K664" i="7" s="1"/>
  <c r="J657" i="7"/>
  <c r="K658" i="7"/>
  <c r="J660" i="7"/>
  <c r="K661" i="7"/>
  <c r="K665" i="7"/>
  <c r="K651" i="7" s="1"/>
  <c r="J669" i="7"/>
  <c r="J670" i="7"/>
  <c r="K671" i="7" s="1"/>
  <c r="J676" i="7" s="1"/>
  <c r="J673" i="7"/>
  <c r="K674" i="7" s="1"/>
  <c r="J682" i="7"/>
  <c r="J683" i="7"/>
  <c r="J686" i="7"/>
  <c r="K687" i="7"/>
  <c r="J689" i="7"/>
  <c r="K690" i="7" s="1"/>
  <c r="J698" i="7"/>
  <c r="J699" i="7"/>
  <c r="K700" i="7"/>
  <c r="J714" i="7" s="1"/>
  <c r="J702" i="7"/>
  <c r="K712" i="7" s="1"/>
  <c r="J703" i="7"/>
  <c r="J704" i="7"/>
  <c r="J705" i="7"/>
  <c r="J706" i="7"/>
  <c r="K715" i="7" s="1"/>
  <c r="K716" i="7" s="1"/>
  <c r="K696" i="7" s="1"/>
  <c r="J707" i="7"/>
  <c r="J708" i="7"/>
  <c r="J709" i="7"/>
  <c r="J710" i="7"/>
  <c r="J711" i="7"/>
  <c r="J720" i="7"/>
  <c r="J721" i="7"/>
  <c r="J724" i="7"/>
  <c r="J725" i="7"/>
  <c r="J726" i="7"/>
  <c r="J727" i="7"/>
  <c r="J728" i="7"/>
  <c r="J729" i="7"/>
  <c r="K734" i="7" s="1"/>
  <c r="J730" i="7"/>
  <c r="J731" i="7"/>
  <c r="J732" i="7"/>
  <c r="J733" i="7"/>
  <c r="J742" i="7"/>
  <c r="J743" i="7"/>
  <c r="K744" i="7" s="1"/>
  <c r="J750" i="7" s="1"/>
  <c r="J746" i="7"/>
  <c r="K748" i="7" s="1"/>
  <c r="J747" i="7"/>
  <c r="J756" i="7"/>
  <c r="J757" i="7"/>
  <c r="J760" i="7"/>
  <c r="J761" i="7"/>
  <c r="K762" i="7" s="1"/>
  <c r="J770" i="7"/>
  <c r="J771" i="7"/>
  <c r="K772" i="7"/>
  <c r="J774" i="7"/>
  <c r="K775" i="7" s="1"/>
  <c r="J777" i="7"/>
  <c r="J783" i="7"/>
  <c r="J784" i="7"/>
  <c r="K785" i="7" s="1"/>
  <c r="J793" i="7" s="1"/>
  <c r="J787" i="7"/>
  <c r="K788" i="7"/>
  <c r="J790" i="7"/>
  <c r="K791" i="7"/>
  <c r="J799" i="7"/>
  <c r="J800" i="7"/>
  <c r="J803" i="7"/>
  <c r="J804" i="7"/>
  <c r="J805" i="7"/>
  <c r="K806" i="7"/>
  <c r="J814" i="7"/>
  <c r="J815" i="7"/>
  <c r="J818" i="7"/>
  <c r="J819" i="7"/>
  <c r="J820" i="7"/>
  <c r="J821" i="7"/>
  <c r="J822" i="7"/>
  <c r="J823" i="7"/>
  <c r="J824" i="7"/>
  <c r="J825" i="7"/>
  <c r="J826" i="7"/>
  <c r="J827" i="7"/>
  <c r="J836" i="7"/>
  <c r="J837" i="7"/>
  <c r="K838" i="7"/>
  <c r="J851" i="7" s="1"/>
  <c r="J840" i="7"/>
  <c r="J841" i="7"/>
  <c r="J842" i="7"/>
  <c r="J843" i="7"/>
  <c r="K849" i="7" s="1"/>
  <c r="J844" i="7"/>
  <c r="J845" i="7"/>
  <c r="J846" i="7"/>
  <c r="J847" i="7"/>
  <c r="J848" i="7"/>
  <c r="J857" i="7"/>
  <c r="K859" i="7" s="1"/>
  <c r="K860" i="7" s="1"/>
  <c r="K855" i="7" s="1"/>
  <c r="J864" i="7"/>
  <c r="J871" i="7"/>
  <c r="J872" i="7"/>
  <c r="J875" i="7"/>
  <c r="K880" i="7" s="1"/>
  <c r="J876" i="7"/>
  <c r="J877" i="7"/>
  <c r="J878" i="7"/>
  <c r="J879" i="7"/>
  <c r="J888" i="7"/>
  <c r="J889" i="7"/>
  <c r="K890" i="7" s="1"/>
  <c r="J899" i="7" s="1"/>
  <c r="K900" i="7" s="1"/>
  <c r="K901" i="7" s="1"/>
  <c r="K886" i="7" s="1"/>
  <c r="J892" i="7"/>
  <c r="J893" i="7"/>
  <c r="K897" i="7" s="1"/>
  <c r="J894" i="7"/>
  <c r="J895" i="7"/>
  <c r="J896" i="7"/>
  <c r="J905" i="7"/>
  <c r="J906" i="7"/>
  <c r="J909" i="7"/>
  <c r="J910" i="7"/>
  <c r="K911" i="7"/>
  <c r="J919" i="7"/>
  <c r="J920" i="7"/>
  <c r="K921" i="7"/>
  <c r="J926" i="7" s="1"/>
  <c r="J923" i="7"/>
  <c r="K924" i="7" s="1"/>
  <c r="J932" i="7"/>
  <c r="J933" i="7"/>
  <c r="J936" i="7"/>
  <c r="K937" i="7"/>
  <c r="J945" i="7"/>
  <c r="J946" i="7"/>
  <c r="J949" i="7"/>
  <c r="J950" i="7"/>
  <c r="K951" i="7"/>
  <c r="J959" i="7"/>
  <c r="J960" i="7"/>
  <c r="K961" i="7" s="1"/>
  <c r="J963" i="7"/>
  <c r="K965" i="7" s="1"/>
  <c r="J964" i="7"/>
  <c r="J967" i="7"/>
  <c r="K968" i="7" s="1"/>
  <c r="K969" i="7" s="1"/>
  <c r="K957" i="7" s="1"/>
  <c r="J973" i="7"/>
  <c r="J974" i="7"/>
  <c r="J977" i="7"/>
  <c r="K978" i="7"/>
  <c r="J980" i="7"/>
  <c r="K981" i="7" s="1"/>
  <c r="J989" i="7"/>
  <c r="J990" i="7"/>
  <c r="K991" i="7"/>
  <c r="J999" i="7" s="1"/>
  <c r="J993" i="7"/>
  <c r="J994" i="7"/>
  <c r="J995" i="7"/>
  <c r="J996" i="7"/>
  <c r="K1000" i="7" s="1"/>
  <c r="K1001" i="7" s="1"/>
  <c r="K987" i="7" s="1"/>
  <c r="J1005" i="7"/>
  <c r="J1006" i="7"/>
  <c r="J1009" i="7"/>
  <c r="J1010" i="7"/>
  <c r="K1011" i="7"/>
  <c r="J1019" i="7"/>
  <c r="J1020" i="7"/>
  <c r="J1023" i="7"/>
  <c r="J1024" i="7"/>
  <c r="J1033" i="7"/>
  <c r="J1034" i="7"/>
  <c r="K1035" i="7"/>
  <c r="J1043" i="7" s="1"/>
  <c r="J1037" i="7"/>
  <c r="K1038" i="7"/>
  <c r="J1040" i="7"/>
  <c r="K1041" i="7"/>
  <c r="J1049" i="7"/>
  <c r="J1050" i="7"/>
  <c r="K1052" i="7" s="1"/>
  <c r="J1059" i="7" s="1"/>
  <c r="J1051" i="7"/>
  <c r="J1054" i="7"/>
  <c r="J1055" i="7"/>
  <c r="J1056" i="7"/>
  <c r="K1057" i="7" s="1"/>
  <c r="J1065" i="7"/>
  <c r="J1066" i="7"/>
  <c r="J1067" i="7"/>
  <c r="K1068" i="7"/>
  <c r="J1075" i="7" s="1"/>
  <c r="J1070" i="7"/>
  <c r="J1071" i="7"/>
  <c r="K1073" i="7" s="1"/>
  <c r="J1072" i="7"/>
  <c r="J1081" i="7"/>
  <c r="J1082" i="7"/>
  <c r="K1083" i="7" s="1"/>
  <c r="J1088" i="7" s="1"/>
  <c r="J1085" i="7"/>
  <c r="K1086" i="7" s="1"/>
  <c r="J1094" i="7"/>
  <c r="K1096" i="7" s="1"/>
  <c r="J1103" i="7" s="1"/>
  <c r="J1095" i="7"/>
  <c r="J1098" i="7"/>
  <c r="J1099" i="7"/>
  <c r="J1100" i="7"/>
  <c r="K1101" i="7" s="1"/>
  <c r="J1109" i="7"/>
  <c r="J1110" i="7"/>
  <c r="K1111" i="7"/>
  <c r="J1118" i="7" s="1"/>
  <c r="J1113" i="7"/>
  <c r="J1114" i="7"/>
  <c r="J1115" i="7"/>
  <c r="J1124" i="7"/>
  <c r="K1126" i="7" s="1"/>
  <c r="J1133" i="7" s="1"/>
  <c r="J1125" i="7"/>
  <c r="J1128" i="7"/>
  <c r="J1129" i="7"/>
  <c r="K1131" i="7" s="1"/>
  <c r="J1130" i="7"/>
  <c r="J1139" i="7"/>
  <c r="J1140" i="7"/>
  <c r="J1143" i="7"/>
  <c r="J1144" i="7"/>
  <c r="K1145" i="7" s="1"/>
  <c r="J1153" i="7"/>
  <c r="J1154" i="7"/>
  <c r="K1155" i="7"/>
  <c r="J1161" i="7" s="1"/>
  <c r="J1157" i="7"/>
  <c r="K1162" i="7" s="1"/>
  <c r="K1163" i="7" s="1"/>
  <c r="K1151" i="7" s="1"/>
  <c r="J1158" i="7"/>
  <c r="K1159" i="7"/>
  <c r="J1167" i="7"/>
  <c r="J1168" i="7"/>
  <c r="J1171" i="7"/>
  <c r="J1172" i="7"/>
  <c r="K1173" i="7"/>
  <c r="J1181" i="7"/>
  <c r="J1182" i="7"/>
  <c r="K1183" i="7" s="1"/>
  <c r="J1188" i="7" s="1"/>
  <c r="J1185" i="7"/>
  <c r="K1186" i="7" s="1"/>
  <c r="J1194" i="7"/>
  <c r="K1202" i="7" s="1"/>
  <c r="K1203" i="7" s="1"/>
  <c r="K1192" i="7" s="1"/>
  <c r="J1195" i="7"/>
  <c r="K1196" i="7"/>
  <c r="J1201" i="7" s="1"/>
  <c r="J1198" i="7"/>
  <c r="K1199" i="7"/>
  <c r="J1207" i="7"/>
  <c r="K1208" i="7"/>
  <c r="J1213" i="7" s="1"/>
  <c r="K1214" i="7" s="1"/>
  <c r="K1215" i="7" s="1"/>
  <c r="K1205" i="7" s="1"/>
  <c r="J1210" i="7"/>
  <c r="K1211" i="7"/>
  <c r="J1219" i="7"/>
  <c r="J1220" i="7"/>
  <c r="J1223" i="7"/>
  <c r="J1224" i="7"/>
  <c r="K1227" i="7" s="1"/>
  <c r="J1225" i="7"/>
  <c r="J1226" i="7"/>
  <c r="J1235" i="7"/>
  <c r="J1236" i="7"/>
  <c r="J1239" i="7"/>
  <c r="K1243" i="7" s="1"/>
  <c r="J1240" i="7"/>
  <c r="J1241" i="7"/>
  <c r="J1242" i="7"/>
  <c r="J1251" i="7"/>
  <c r="K1253" i="7" s="1"/>
  <c r="J1261" i="7" s="1"/>
  <c r="J1252" i="7"/>
  <c r="J1255" i="7"/>
  <c r="J1256" i="7"/>
  <c r="J1257" i="7"/>
  <c r="J1258" i="7"/>
  <c r="K1259" i="7"/>
  <c r="K1262" i="7"/>
  <c r="K1263" i="7" s="1"/>
  <c r="K1249" i="7" s="1"/>
  <c r="J1267" i="7"/>
  <c r="J1268" i="7"/>
  <c r="J1271" i="7"/>
  <c r="J1272" i="7"/>
  <c r="J1273" i="7"/>
  <c r="J1274" i="7"/>
  <c r="K1275" i="7"/>
  <c r="J1283" i="7"/>
  <c r="K1285" i="7" s="1"/>
  <c r="J1284" i="7"/>
  <c r="J1287" i="7"/>
  <c r="K1291" i="7" s="1"/>
  <c r="J1288" i="7"/>
  <c r="K1294" i="7" s="1"/>
  <c r="K1295" i="7" s="1"/>
  <c r="K1281" i="7" s="1"/>
  <c r="J1289" i="7"/>
  <c r="J1290" i="7"/>
  <c r="J1293" i="7"/>
  <c r="J1299" i="7"/>
  <c r="J1300" i="7"/>
  <c r="J1303" i="7"/>
  <c r="K1307" i="7" s="1"/>
  <c r="J1304" i="7"/>
  <c r="J1305" i="7"/>
  <c r="J1306" i="7"/>
  <c r="J1315" i="7"/>
  <c r="K1317" i="7" s="1"/>
  <c r="J1325" i="7" s="1"/>
  <c r="J1316" i="7"/>
  <c r="J1319" i="7"/>
  <c r="J1320" i="7"/>
  <c r="K1323" i="7" s="1"/>
  <c r="J1321" i="7"/>
  <c r="J1322" i="7"/>
  <c r="J1331" i="7"/>
  <c r="J1332" i="7"/>
  <c r="J1335" i="7"/>
  <c r="J1336" i="7"/>
  <c r="J1337" i="7"/>
  <c r="J1338" i="7"/>
  <c r="K1339" i="7"/>
  <c r="J1347" i="7"/>
  <c r="K1349" i="7" s="1"/>
  <c r="J1348" i="7"/>
  <c r="J1351" i="7"/>
  <c r="K1355" i="7" s="1"/>
  <c r="J1352" i="7"/>
  <c r="K1358" i="7" s="1"/>
  <c r="K1359" i="7" s="1"/>
  <c r="K1345" i="7" s="1"/>
  <c r="J1353" i="7"/>
  <c r="J1354" i="7"/>
  <c r="J1357" i="7"/>
  <c r="J1363" i="7"/>
  <c r="J1364" i="7"/>
  <c r="J1367" i="7"/>
  <c r="K1371" i="7" s="1"/>
  <c r="J1368" i="7"/>
  <c r="J1369" i="7"/>
  <c r="J1370" i="7"/>
  <c r="J1380" i="7"/>
  <c r="K1382" i="7" s="1"/>
  <c r="J1388" i="7" s="1"/>
  <c r="J1381" i="7"/>
  <c r="J1384" i="7"/>
  <c r="J1385" i="7"/>
  <c r="K1386" i="7" s="1"/>
  <c r="J1394" i="7"/>
  <c r="J1395" i="7"/>
  <c r="K1396" i="7" s="1"/>
  <c r="J1402" i="7"/>
  <c r="K1404" i="7" s="1"/>
  <c r="K1403" i="7"/>
  <c r="K1405" i="7"/>
  <c r="K1400" i="7" s="1"/>
  <c r="J1409" i="7"/>
  <c r="J1412" i="7"/>
  <c r="K1413" i="7"/>
  <c r="J1421" i="7"/>
  <c r="J1424" i="7"/>
  <c r="K1425" i="7"/>
  <c r="J1433" i="7"/>
  <c r="K1434" i="7" s="1"/>
  <c r="J1436" i="7" s="1"/>
  <c r="K1437" i="7" s="1"/>
  <c r="K1438" i="7" s="1"/>
  <c r="K1431" i="7" s="1"/>
  <c r="J1442" i="7"/>
  <c r="K1445" i="7" s="1"/>
  <c r="J1451" i="7" s="1"/>
  <c r="J1443" i="7"/>
  <c r="J1444" i="7"/>
  <c r="J1447" i="7"/>
  <c r="K1449" i="7" s="1"/>
  <c r="J1448" i="7"/>
  <c r="K1455" i="7"/>
  <c r="J1457" i="7"/>
  <c r="J1458" i="7"/>
  <c r="K1459" i="7" s="1"/>
  <c r="J1464" i="7" s="1"/>
  <c r="K1465" i="7" s="1"/>
  <c r="J1461" i="7"/>
  <c r="K1462" i="7" s="1"/>
  <c r="K1466" i="7"/>
  <c r="J1470" i="7"/>
  <c r="J1471" i="7"/>
  <c r="K1472" i="7" s="1"/>
  <c r="J1477" i="7" s="1"/>
  <c r="K1478" i="7" s="1"/>
  <c r="J1474" i="7"/>
  <c r="K1475" i="7" s="1"/>
  <c r="K1479" i="7"/>
  <c r="K1468" i="7" s="1"/>
  <c r="J1483" i="7"/>
  <c r="K1484" i="7" s="1"/>
  <c r="J1486" i="7" s="1"/>
  <c r="J1492" i="7"/>
  <c r="J1501" i="7"/>
  <c r="K1502" i="7"/>
  <c r="J1504" i="7"/>
  <c r="J1510" i="7"/>
  <c r="J1511" i="7"/>
  <c r="K1512" i="7"/>
  <c r="J1514" i="7"/>
  <c r="K1515" i="7"/>
  <c r="K1516" i="7" s="1"/>
  <c r="K1508" i="7" s="1"/>
  <c r="J1520" i="7"/>
  <c r="K1522" i="7" s="1"/>
  <c r="J1524" i="7" s="1"/>
  <c r="K1525" i="7" s="1"/>
  <c r="J1521" i="7"/>
  <c r="K1526" i="7"/>
  <c r="K1518" i="7" s="1"/>
  <c r="J1530" i="7"/>
  <c r="K1531" i="7" s="1"/>
  <c r="J1533" i="7" s="1"/>
  <c r="J1539" i="7"/>
  <c r="J1546" i="7"/>
  <c r="K1547" i="7"/>
  <c r="K1548" i="7"/>
  <c r="K1549" i="7"/>
  <c r="K1544" i="7" s="1"/>
  <c r="J1553" i="7"/>
  <c r="K1555" i="7" s="1"/>
  <c r="J1560" i="7" s="1"/>
  <c r="J1554" i="7"/>
  <c r="J1557" i="7"/>
  <c r="K1558" i="7"/>
  <c r="K1561" i="7"/>
  <c r="K1562" i="7" s="1"/>
  <c r="K1551" i="7" s="1"/>
  <c r="J1566" i="7"/>
  <c r="K1568" i="7" s="1"/>
  <c r="J1575" i="7" s="1"/>
  <c r="J1567" i="7"/>
  <c r="J1570" i="7"/>
  <c r="J1571" i="7"/>
  <c r="J1572" i="7"/>
  <c r="J1581" i="7"/>
  <c r="K1582" i="7"/>
  <c r="J1587" i="7" s="1"/>
  <c r="J1584" i="7"/>
  <c r="K1585" i="7" s="1"/>
  <c r="J1593" i="7"/>
  <c r="K1600" i="7" s="1"/>
  <c r="K1601" i="7" s="1"/>
  <c r="K1591" i="7" s="1"/>
  <c r="K1594" i="7"/>
  <c r="J1599" i="7" s="1"/>
  <c r="J1596" i="7"/>
  <c r="K1597" i="7" s="1"/>
  <c r="J1605" i="7"/>
  <c r="K1606" i="7"/>
  <c r="K1607" i="7"/>
  <c r="K1608" i="7" s="1"/>
  <c r="K1603" i="7" s="1"/>
  <c r="J1613" i="7"/>
  <c r="K1615" i="7" s="1"/>
  <c r="J1614" i="7"/>
  <c r="K1622" i="7" s="1"/>
  <c r="K1623" i="7" s="1"/>
  <c r="K1611" i="7" s="1"/>
  <c r="J1617" i="7"/>
  <c r="K1621" i="7" s="1"/>
  <c r="J1618" i="7"/>
  <c r="J1619" i="7"/>
  <c r="J1620" i="7"/>
  <c r="J1627" i="7"/>
  <c r="K1628" i="7"/>
  <c r="J1630" i="7"/>
  <c r="K1634" i="7" s="1"/>
  <c r="J1631" i="7"/>
  <c r="J1632" i="7"/>
  <c r="J1633" i="7"/>
  <c r="J1640" i="7"/>
  <c r="J1641" i="7"/>
  <c r="J1644" i="7"/>
  <c r="J1645" i="7"/>
  <c r="J1646" i="7"/>
  <c r="K1647" i="7"/>
  <c r="J1649" i="7"/>
  <c r="K1650" i="7"/>
  <c r="J1658" i="7"/>
  <c r="J1659" i="7"/>
  <c r="K1660" i="7"/>
  <c r="J1670" i="7" s="1"/>
  <c r="J1662" i="7"/>
  <c r="J1663" i="7"/>
  <c r="J1664" i="7"/>
  <c r="J1667" i="7"/>
  <c r="K1668" i="7" s="1"/>
  <c r="J1676" i="7"/>
  <c r="K1678" i="7" s="1"/>
  <c r="J1677" i="7"/>
  <c r="J1680" i="7"/>
  <c r="J1681" i="7"/>
  <c r="K1682" i="7"/>
  <c r="J1684" i="7"/>
  <c r="J1690" i="7"/>
  <c r="J1691" i="7"/>
  <c r="K1692" i="7"/>
  <c r="J1694" i="7"/>
  <c r="J1695" i="7"/>
  <c r="J1696" i="7"/>
  <c r="J1697" i="7"/>
  <c r="J1704" i="7"/>
  <c r="K1713" i="7" s="1"/>
  <c r="K1714" i="7" s="1"/>
  <c r="K1702" i="7" s="1"/>
  <c r="J1705" i="7"/>
  <c r="J1708" i="7"/>
  <c r="J1709" i="7"/>
  <c r="J1710" i="7"/>
  <c r="J1711" i="7"/>
  <c r="K1712" i="7"/>
  <c r="J1718" i="7"/>
  <c r="K1720" i="7" s="1"/>
  <c r="J1719" i="7"/>
  <c r="J1722" i="7"/>
  <c r="J1723" i="7"/>
  <c r="J1724" i="7"/>
  <c r="J1725" i="7"/>
  <c r="J1732" i="7"/>
  <c r="J1733" i="7"/>
  <c r="K1741" i="7" s="1"/>
  <c r="K1742" i="7" s="1"/>
  <c r="K1730" i="7" s="1"/>
  <c r="K1734" i="7"/>
  <c r="J1736" i="7"/>
  <c r="K1740" i="7" s="1"/>
  <c r="J1737" i="7"/>
  <c r="J1738" i="7"/>
  <c r="J1739" i="7"/>
  <c r="J1746" i="7"/>
  <c r="K1748" i="7" s="1"/>
  <c r="J1747" i="7"/>
  <c r="J1750" i="7"/>
  <c r="J1751" i="7"/>
  <c r="J1752" i="7"/>
  <c r="J1753" i="7"/>
  <c r="K1754" i="7"/>
  <c r="J1760" i="7"/>
  <c r="K1761" i="7"/>
  <c r="J1763" i="7"/>
  <c r="K1767" i="7" s="1"/>
  <c r="J1764" i="7"/>
  <c r="K1768" i="7" s="1"/>
  <c r="K1769" i="7" s="1"/>
  <c r="K1758" i="7" s="1"/>
  <c r="J1765" i="7"/>
  <c r="J1766" i="7"/>
  <c r="J1773" i="7"/>
  <c r="K1774" i="7"/>
  <c r="J1776" i="7"/>
  <c r="K1780" i="7" s="1"/>
  <c r="J1777" i="7"/>
  <c r="J1778" i="7"/>
  <c r="J1779" i="7"/>
  <c r="J1786" i="7"/>
  <c r="K1788" i="7" s="1"/>
  <c r="J1787" i="7"/>
  <c r="J1794" i="7"/>
  <c r="J1795" i="7"/>
  <c r="K1799" i="7" s="1"/>
  <c r="K1800" i="7" s="1"/>
  <c r="K1792" i="7" s="1"/>
  <c r="J1796" i="7"/>
  <c r="J1797" i="7"/>
  <c r="J1804" i="7"/>
  <c r="J1805" i="7"/>
  <c r="K1806" i="7"/>
  <c r="J1816" i="7" s="1"/>
  <c r="J1808" i="7"/>
  <c r="J1809" i="7"/>
  <c r="J1810" i="7"/>
  <c r="J1813" i="7"/>
  <c r="K1814" i="7" s="1"/>
  <c r="J1822" i="7"/>
  <c r="K1824" i="7" s="1"/>
  <c r="J1834" i="7" s="1"/>
  <c r="J1823" i="7"/>
  <c r="J1826" i="7"/>
  <c r="J1827" i="7"/>
  <c r="J1828" i="7"/>
  <c r="K1829" i="7"/>
  <c r="J1831" i="7"/>
  <c r="K1832" i="7"/>
  <c r="J1840" i="7"/>
  <c r="J1841" i="7"/>
  <c r="J1844" i="7"/>
  <c r="J1845" i="7"/>
  <c r="J1846" i="7"/>
  <c r="J1847" i="7"/>
  <c r="K1848" i="7"/>
  <c r="J1850" i="7"/>
  <c r="K1851" i="7"/>
  <c r="J1859" i="7"/>
  <c r="J1860" i="7"/>
  <c r="K1861" i="7"/>
  <c r="J1863" i="7"/>
  <c r="K1867" i="7" s="1"/>
  <c r="J1864" i="7"/>
  <c r="J1865" i="7"/>
  <c r="J1866" i="7"/>
  <c r="J1869" i="7"/>
  <c r="K1870" i="7"/>
  <c r="J1872" i="7"/>
  <c r="J1878" i="7"/>
  <c r="K1880" i="7" s="1"/>
  <c r="J1891" i="7" s="1"/>
  <c r="J1879" i="7"/>
  <c r="J1882" i="7"/>
  <c r="J1883" i="7"/>
  <c r="J1884" i="7"/>
  <c r="J1885" i="7"/>
  <c r="J1888" i="7"/>
  <c r="K1889" i="7"/>
  <c r="J1897" i="7"/>
  <c r="J1898" i="7"/>
  <c r="K1899" i="7" s="1"/>
  <c r="J1910" i="7" s="1"/>
  <c r="J1901" i="7"/>
  <c r="J1902" i="7"/>
  <c r="J1903" i="7"/>
  <c r="J1904" i="7"/>
  <c r="K1905" i="7"/>
  <c r="J1907" i="7"/>
  <c r="K1908" i="7"/>
  <c r="J1916" i="7"/>
  <c r="K1918" i="7" s="1"/>
  <c r="J1929" i="7" s="1"/>
  <c r="J1917" i="7"/>
  <c r="J1920" i="7"/>
  <c r="J1921" i="7"/>
  <c r="J1922" i="7"/>
  <c r="J1923" i="7"/>
  <c r="K1924" i="7"/>
  <c r="J1926" i="7"/>
  <c r="K1927" i="7"/>
  <c r="J1935" i="7"/>
  <c r="J1936" i="7"/>
  <c r="K1937" i="7"/>
  <c r="J1948" i="7" s="1"/>
  <c r="K1949" i="7" s="1"/>
  <c r="K1950" i="7" s="1"/>
  <c r="K1933" i="7" s="1"/>
  <c r="J1939" i="7"/>
  <c r="K1943" i="7" s="1"/>
  <c r="J1940" i="7"/>
  <c r="J1941" i="7"/>
  <c r="J1942" i="7"/>
  <c r="J1945" i="7"/>
  <c r="K1946" i="7"/>
  <c r="J1954" i="7"/>
  <c r="K1956" i="7" s="1"/>
  <c r="J1967" i="7" s="1"/>
  <c r="J1955" i="7"/>
  <c r="J1958" i="7"/>
  <c r="J1959" i="7"/>
  <c r="J1960" i="7"/>
  <c r="J1961" i="7"/>
  <c r="J1964" i="7"/>
  <c r="K1965" i="7"/>
  <c r="J1973" i="7"/>
  <c r="K1975" i="7" s="1"/>
  <c r="J1986" i="7" s="1"/>
  <c r="J1974" i="7"/>
  <c r="J1977" i="7"/>
  <c r="J1978" i="7"/>
  <c r="J1979" i="7"/>
  <c r="J1980" i="7"/>
  <c r="K1981" i="7"/>
  <c r="J1983" i="7"/>
  <c r="K1984" i="7"/>
  <c r="J1992" i="7"/>
  <c r="J1993" i="7"/>
  <c r="J1996" i="7"/>
  <c r="J1997" i="7"/>
  <c r="J1998" i="7"/>
  <c r="J1999" i="7"/>
  <c r="K2000" i="7"/>
  <c r="J2002" i="7"/>
  <c r="K2003" i="7"/>
  <c r="J2011" i="7"/>
  <c r="J2012" i="7"/>
  <c r="K2013" i="7"/>
  <c r="J2024" i="7" s="1"/>
  <c r="K2025" i="7" s="1"/>
  <c r="K2026" i="7" s="1"/>
  <c r="K2009" i="7" s="1"/>
  <c r="J2015" i="7"/>
  <c r="K2019" i="7" s="1"/>
  <c r="J2016" i="7"/>
  <c r="J2017" i="7"/>
  <c r="J2018" i="7"/>
  <c r="J2021" i="7"/>
  <c r="K2022" i="7"/>
  <c r="J2030" i="7"/>
  <c r="K2031" i="7"/>
  <c r="J2033" i="7"/>
  <c r="J2034" i="7"/>
  <c r="K2041" i="7" s="1"/>
  <c r="K2042" i="7" s="1"/>
  <c r="K2028" i="7" s="1"/>
  <c r="K2035" i="7"/>
  <c r="J2037" i="7"/>
  <c r="K2038" i="7" s="1"/>
  <c r="J2040" i="7"/>
  <c r="J2046" i="7"/>
  <c r="J2047" i="7"/>
  <c r="J2048" i="7"/>
  <c r="J2049" i="7"/>
  <c r="J2052" i="7"/>
  <c r="K2054" i="7" s="1"/>
  <c r="J2053" i="7"/>
  <c r="J2056" i="7"/>
  <c r="K2057" i="7"/>
  <c r="J2059" i="7"/>
  <c r="K2060" i="7" s="1"/>
  <c r="J2068" i="7"/>
  <c r="J2069" i="7"/>
  <c r="K2070" i="7"/>
  <c r="J2076" i="7" s="1"/>
  <c r="J2072" i="7"/>
  <c r="K2074" i="7" s="1"/>
  <c r="J2073" i="7"/>
  <c r="J2082" i="7"/>
  <c r="J2085" i="7"/>
  <c r="K2086" i="7" s="1"/>
  <c r="J2088" i="7"/>
  <c r="G13" i="9"/>
  <c r="G14" i="9"/>
  <c r="G17" i="9"/>
  <c r="G16" i="9" s="1"/>
  <c r="G24" i="9"/>
  <c r="G22" i="9" s="1"/>
  <c r="G28" i="9"/>
  <c r="G26" i="9" s="1"/>
  <c r="G29" i="9"/>
  <c r="G30" i="9"/>
  <c r="G31" i="9"/>
  <c r="G33" i="9"/>
  <c r="G35" i="9"/>
  <c r="G39" i="9"/>
  <c r="G37" i="9" s="1"/>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71" i="9"/>
  <c r="G69" i="9" s="1"/>
  <c r="G75" i="9"/>
  <c r="G76" i="9"/>
  <c r="G77" i="9"/>
  <c r="G78" i="9"/>
  <c r="G79" i="9"/>
  <c r="G80" i="9"/>
  <c r="G81" i="9"/>
  <c r="G85" i="9"/>
  <c r="G86" i="9"/>
  <c r="G87" i="9"/>
  <c r="G88" i="9"/>
  <c r="G89" i="9"/>
  <c r="G90" i="9"/>
  <c r="G91" i="9"/>
  <c r="G92" i="9"/>
  <c r="G93" i="9"/>
  <c r="G94" i="9"/>
  <c r="G98" i="9"/>
  <c r="G99" i="9"/>
  <c r="G100" i="9"/>
  <c r="G101" i="9"/>
  <c r="G102" i="9"/>
  <c r="G103" i="9"/>
  <c r="G104" i="9"/>
  <c r="G105" i="9"/>
  <c r="G96" i="9" s="1"/>
  <c r="G106" i="9"/>
  <c r="G107"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2" i="9"/>
  <c r="G141" i="9" s="1"/>
  <c r="G149" i="9"/>
  <c r="G147" i="9" s="1"/>
  <c r="G153" i="9"/>
  <c r="G151" i="9" s="1"/>
  <c r="G157" i="9"/>
  <c r="G155" i="9" s="1"/>
  <c r="G158" i="9"/>
  <c r="G159" i="9"/>
  <c r="G163" i="9"/>
  <c r="G164" i="9"/>
  <c r="G165" i="9"/>
  <c r="G166" i="9"/>
  <c r="G167" i="9"/>
  <c r="G168" i="9"/>
  <c r="G169" i="9"/>
  <c r="G177" i="9"/>
  <c r="G178" i="9"/>
  <c r="G179" i="9"/>
  <c r="G180" i="9"/>
  <c r="G181" i="9"/>
  <c r="G183" i="9"/>
  <c r="G184" i="9"/>
  <c r="G185" i="9"/>
  <c r="G186" i="9"/>
  <c r="G187" i="9"/>
  <c r="G188" i="9"/>
  <c r="G189" i="9"/>
  <c r="G190" i="9"/>
  <c r="G191" i="9"/>
  <c r="G192" i="9"/>
  <c r="G194" i="9"/>
  <c r="G195" i="9"/>
  <c r="G196" i="9"/>
  <c r="G197" i="9"/>
  <c r="G198" i="9"/>
  <c r="G199" i="9"/>
  <c r="G200" i="9"/>
  <c r="G202" i="9"/>
  <c r="G203" i="9"/>
  <c r="G204" i="9"/>
  <c r="G205" i="9"/>
  <c r="G206" i="9"/>
  <c r="G207" i="9"/>
  <c r="G208" i="9"/>
  <c r="G209" i="9"/>
  <c r="G210" i="9"/>
  <c r="G211" i="9"/>
  <c r="G212" i="9"/>
  <c r="G213" i="9"/>
  <c r="G214" i="9"/>
  <c r="G215" i="9"/>
  <c r="G216" i="9"/>
  <c r="G217" i="9"/>
  <c r="G218" i="9"/>
  <c r="G219" i="9"/>
  <c r="G220" i="9"/>
  <c r="G221" i="9"/>
  <c r="G226" i="9"/>
  <c r="G227" i="9"/>
  <c r="G228" i="9"/>
  <c r="G229" i="9"/>
  <c r="G230" i="9"/>
  <c r="G232" i="9"/>
  <c r="G233" i="9"/>
  <c r="G234" i="9"/>
  <c r="G235" i="9"/>
  <c r="G236" i="9"/>
  <c r="G237" i="9"/>
  <c r="G238" i="9"/>
  <c r="G239" i="9"/>
  <c r="G240" i="9"/>
  <c r="G241" i="9"/>
  <c r="G243" i="9"/>
  <c r="G244" i="9"/>
  <c r="G245" i="9"/>
  <c r="G246" i="9"/>
  <c r="G247" i="9"/>
  <c r="G248" i="9"/>
  <c r="G249" i="9"/>
  <c r="G250" i="9"/>
  <c r="G251" i="9"/>
  <c r="G252" i="9"/>
  <c r="G253" i="9"/>
  <c r="G254" i="9"/>
  <c r="G255" i="9"/>
  <c r="G256" i="9"/>
  <c r="G261" i="9"/>
  <c r="G262" i="9"/>
  <c r="G263" i="9"/>
  <c r="G264" i="9"/>
  <c r="G265" i="9"/>
  <c r="G266" i="9"/>
  <c r="G267" i="9"/>
  <c r="G268" i="9"/>
  <c r="G269" i="9"/>
  <c r="G271" i="9"/>
  <c r="G272" i="9"/>
  <c r="G273" i="9"/>
  <c r="G274" i="9"/>
  <c r="G275" i="9"/>
  <c r="G276" i="9"/>
  <c r="G277" i="9"/>
  <c r="G278" i="9"/>
  <c r="G279" i="9"/>
  <c r="G280" i="9"/>
  <c r="G281" i="9"/>
  <c r="G282" i="9"/>
  <c r="G283" i="9"/>
  <c r="G284" i="9"/>
  <c r="G285" i="9"/>
  <c r="G286" i="9"/>
  <c r="G287" i="9"/>
  <c r="G288" i="9"/>
  <c r="G289" i="9"/>
  <c r="G290" i="9"/>
  <c r="G291" i="9"/>
  <c r="G292" i="9"/>
  <c r="G293" i="9"/>
  <c r="G295" i="9"/>
  <c r="G296" i="9"/>
  <c r="G297" i="9"/>
  <c r="G298" i="9"/>
  <c r="G303" i="9"/>
  <c r="G304" i="9"/>
  <c r="G305" i="9"/>
  <c r="G300" i="9" s="1"/>
  <c r="G306" i="9"/>
  <c r="G307" i="9"/>
  <c r="G308" i="9"/>
  <c r="G309" i="9"/>
  <c r="G310" i="9"/>
  <c r="G311" i="9"/>
  <c r="G315" i="9"/>
  <c r="G313" i="9" s="1"/>
  <c r="G316" i="9"/>
  <c r="G320" i="9"/>
  <c r="G318" i="9" s="1"/>
  <c r="G321" i="9"/>
  <c r="G322" i="9"/>
  <c r="G323" i="9"/>
  <c r="G324" i="9"/>
  <c r="G325" i="9"/>
  <c r="G326" i="9"/>
  <c r="G327" i="9"/>
  <c r="G328" i="9"/>
  <c r="G332" i="9"/>
  <c r="G333" i="9"/>
  <c r="G334" i="9"/>
  <c r="G335" i="9"/>
  <c r="G336" i="9"/>
  <c r="G337" i="9"/>
  <c r="G338" i="9"/>
  <c r="G339" i="9"/>
  <c r="G330" i="9" s="1"/>
  <c r="G340" i="9"/>
  <c r="G341" i="9"/>
  <c r="G343" i="9"/>
  <c r="G345" i="9"/>
  <c r="G347" i="9"/>
  <c r="G354" i="9"/>
  <c r="G352" i="9" s="1"/>
  <c r="G355" i="9"/>
  <c r="G362" i="9"/>
  <c r="G363" i="9"/>
  <c r="G364" i="9"/>
  <c r="G360" i="9" s="1"/>
  <c r="G365" i="9"/>
  <c r="G366" i="9"/>
  <c r="G371" i="9"/>
  <c r="G372" i="9"/>
  <c r="G373" i="9"/>
  <c r="G374" i="9"/>
  <c r="G375" i="9"/>
  <c r="G376" i="9"/>
  <c r="G377" i="9"/>
  <c r="G378" i="9"/>
  <c r="G379" i="9"/>
  <c r="G380" i="9"/>
  <c r="G381" i="9"/>
  <c r="G382" i="9"/>
  <c r="G383" i="9"/>
  <c r="G384" i="9"/>
  <c r="G385" i="9"/>
  <c r="G386" i="9"/>
  <c r="G387" i="9"/>
  <c r="G388" i="9"/>
  <c r="G389" i="9"/>
  <c r="G390" i="9"/>
  <c r="G392" i="9"/>
  <c r="G394" i="9"/>
  <c r="G398" i="9"/>
  <c r="G399" i="9"/>
  <c r="G401" i="9"/>
  <c r="G403" i="9"/>
  <c r="G404" i="9"/>
  <c r="G408" i="9"/>
  <c r="G409" i="9"/>
  <c r="G406" i="9" s="1"/>
  <c r="G413" i="9"/>
  <c r="G414" i="9"/>
  <c r="G415" i="9"/>
  <c r="G416" i="9"/>
  <c r="G417" i="9"/>
  <c r="G418" i="9"/>
  <c r="G419" i="9"/>
  <c r="G420" i="9"/>
  <c r="G421" i="9"/>
  <c r="G424" i="9"/>
  <c r="G425" i="9"/>
  <c r="G429" i="9"/>
  <c r="G427" i="9" s="1"/>
  <c r="G433" i="9"/>
  <c r="G434" i="9"/>
  <c r="G435" i="9"/>
  <c r="G436" i="9"/>
  <c r="G437" i="9"/>
  <c r="G438" i="9"/>
  <c r="G440" i="9"/>
  <c r="G441" i="9"/>
  <c r="G442" i="9"/>
  <c r="G443" i="9"/>
  <c r="G444" i="9"/>
  <c r="G445" i="9"/>
  <c r="G449" i="9"/>
  <c r="G447" i="9" s="1"/>
  <c r="G453" i="9"/>
  <c r="G454" i="9"/>
  <c r="G451" i="9" s="1"/>
  <c r="G455" i="9"/>
  <c r="G456" i="9"/>
  <c r="G457" i="9"/>
  <c r="G458" i="9"/>
  <c r="G459" i="9"/>
  <c r="G460" i="9"/>
  <c r="G461" i="9"/>
  <c r="G462" i="9"/>
  <c r="G465" i="9"/>
  <c r="G466" i="9"/>
  <c r="G467" i="9"/>
  <c r="G468" i="9"/>
  <c r="G472" i="9"/>
  <c r="G470" i="9" s="1"/>
  <c r="G473" i="9"/>
  <c r="G474" i="9"/>
  <c r="G478" i="9"/>
  <c r="G476" i="9" s="1"/>
  <c r="G485" i="9"/>
  <c r="G486" i="9"/>
  <c r="G487" i="9"/>
  <c r="G488" i="9"/>
  <c r="G489" i="9"/>
  <c r="G490" i="9"/>
  <c r="G491" i="9"/>
  <c r="G492" i="9"/>
  <c r="G493" i="9"/>
  <c r="G494" i="9"/>
  <c r="G495" i="9"/>
  <c r="G496" i="9"/>
  <c r="G497" i="9"/>
  <c r="G498" i="9"/>
  <c r="G499" i="9"/>
  <c r="G500" i="9"/>
  <c r="G504" i="9"/>
  <c r="G502" i="9" s="1"/>
  <c r="G505" i="9"/>
  <c r="G506" i="9"/>
  <c r="G510" i="9"/>
  <c r="G508" i="9" s="1"/>
  <c r="G511" i="9"/>
  <c r="G512" i="9"/>
  <c r="G513" i="9"/>
  <c r="G514" i="9"/>
  <c r="G515" i="9"/>
  <c r="G516" i="9"/>
  <c r="G517" i="9"/>
  <c r="G518" i="9"/>
  <c r="G519" i="9"/>
  <c r="G520" i="9"/>
  <c r="G521" i="9"/>
  <c r="G522" i="9"/>
  <c r="G523" i="9"/>
  <c r="G524" i="9"/>
  <c r="G525" i="9"/>
  <c r="G526" i="9"/>
  <c r="G529" i="9"/>
  <c r="G530" i="9"/>
  <c r="G531" i="9"/>
  <c r="G535" i="9"/>
  <c r="G533" i="9" s="1"/>
  <c r="G536" i="9"/>
  <c r="G540" i="9"/>
  <c r="G538" i="9" s="1"/>
  <c r="G541" i="9"/>
  <c r="G546" i="9"/>
  <c r="G547" i="9"/>
  <c r="G548" i="9"/>
  <c r="G543" i="9" s="1"/>
  <c r="G552" i="9"/>
  <c r="G550" i="9" s="1"/>
  <c r="G556" i="9"/>
  <c r="G554" i="9" s="1"/>
  <c r="G557" i="9"/>
  <c r="G558" i="9"/>
  <c r="G559" i="9"/>
  <c r="G560" i="9"/>
  <c r="G561" i="9"/>
  <c r="G565" i="9"/>
  <c r="G566" i="9"/>
  <c r="G567" i="9"/>
  <c r="G568" i="9"/>
  <c r="G569" i="9"/>
  <c r="G570" i="9"/>
  <c r="G571" i="9"/>
  <c r="G572" i="9"/>
  <c r="G580" i="9"/>
  <c r="G578" i="9" s="1"/>
  <c r="G582" i="9"/>
  <c r="G584" i="9"/>
  <c r="G588" i="9"/>
  <c r="G586" i="9" s="1"/>
  <c r="G592" i="9"/>
  <c r="G590" i="9" s="1"/>
  <c r="G596" i="9"/>
  <c r="G594" i="9" s="1"/>
  <c r="G598" i="9"/>
  <c r="G600" i="9"/>
  <c r="G604" i="9"/>
  <c r="G602" i="9" s="1"/>
  <c r="G608" i="9"/>
  <c r="G606" i="9" s="1"/>
  <c r="G616" i="9"/>
  <c r="G614" i="9" s="1"/>
  <c r="G618" i="9"/>
  <c r="G620" i="9"/>
  <c r="G624" i="9"/>
  <c r="G622" i="9" s="1"/>
  <c r="G628" i="9"/>
  <c r="G626" i="9" s="1"/>
  <c r="G632" i="9"/>
  <c r="G630" i="9" s="1"/>
  <c r="G634" i="9"/>
  <c r="G636" i="9"/>
  <c r="G640" i="9"/>
  <c r="G638" i="9" s="1"/>
  <c r="G644" i="9"/>
  <c r="G642" i="9" s="1"/>
  <c r="G648" i="9"/>
  <c r="G646" i="9" s="1"/>
  <c r="G650" i="9"/>
  <c r="G652" i="9"/>
  <c r="G656" i="9"/>
  <c r="G654" i="9" s="1"/>
  <c r="G664" i="9"/>
  <c r="G665" i="9"/>
  <c r="G666" i="9"/>
  <c r="G667" i="9"/>
  <c r="G668" i="9"/>
  <c r="G669" i="9"/>
  <c r="G675" i="9"/>
  <c r="G677" i="9"/>
  <c r="G681" i="9"/>
  <c r="G679" i="9" s="1"/>
  <c r="G683" i="9"/>
  <c r="G685" i="9"/>
  <c r="G692" i="9"/>
  <c r="G693" i="9"/>
  <c r="G690" i="9" s="1"/>
  <c r="G694" i="9"/>
  <c r="G702" i="9"/>
  <c r="G700" i="9" s="1"/>
  <c r="G703" i="9"/>
  <c r="G705" i="9"/>
  <c r="G707" i="9"/>
  <c r="G708" i="9"/>
  <c r="G709" i="9"/>
  <c r="G712" i="9"/>
  <c r="G711" i="9" s="1"/>
  <c r="G716" i="9"/>
  <c r="G714" i="9" s="1"/>
  <c r="G717" i="9"/>
  <c r="G718" i="9"/>
  <c r="G719" i="9"/>
  <c r="G721" i="9"/>
  <c r="G722" i="9"/>
  <c r="G726" i="9"/>
  <c r="G727" i="9"/>
  <c r="G728" i="9"/>
  <c r="G731" i="9"/>
  <c r="G730" i="9" s="1"/>
  <c r="G736" i="9"/>
  <c r="G738" i="9"/>
  <c r="G742" i="9"/>
  <c r="G740" i="9" s="1"/>
  <c r="G744" i="9"/>
  <c r="G746" i="9"/>
  <c r="G750" i="9"/>
  <c r="G748" i="9" s="1"/>
  <c r="G752" i="9"/>
  <c r="G754" i="9"/>
  <c r="G758" i="9"/>
  <c r="G756" i="9" s="1"/>
  <c r="G760" i="9"/>
  <c r="G762" i="9"/>
  <c r="G766" i="9"/>
  <c r="G764" i="9" s="1"/>
  <c r="G768" i="9"/>
  <c r="G770" i="9"/>
  <c r="G774" i="9"/>
  <c r="G772" i="9" s="1"/>
  <c r="G776" i="9"/>
  <c r="G777" i="9"/>
  <c r="G780" i="9"/>
  <c r="G779" i="9" s="1"/>
  <c r="G782" i="9"/>
  <c r="G783" i="9"/>
  <c r="G789" i="9"/>
  <c r="G788" i="9" s="1"/>
  <c r="G791" i="9"/>
  <c r="G792" i="9"/>
  <c r="G798" i="9"/>
  <c r="G797" i="9" s="1"/>
  <c r="G803" i="9"/>
  <c r="G804" i="9"/>
  <c r="G811" i="9"/>
  <c r="G812" i="9"/>
  <c r="G813" i="9"/>
  <c r="G814" i="9"/>
  <c r="G815" i="9"/>
  <c r="G816" i="9"/>
  <c r="G817" i="9"/>
  <c r="G818" i="9"/>
  <c r="G819" i="9"/>
  <c r="G820" i="9"/>
  <c r="G821" i="9"/>
  <c r="G824" i="9"/>
  <c r="G823" i="9" s="1"/>
  <c r="H199" i="2"/>
  <c r="H198" i="2"/>
  <c r="H200" i="2" s="1"/>
  <c r="H193" i="2"/>
  <c r="H192" i="2"/>
  <c r="H186" i="2"/>
  <c r="H187" i="2" s="1"/>
  <c r="H180" i="2"/>
  <c r="H179" i="2"/>
  <c r="H181" i="2" s="1"/>
  <c r="H173" i="2"/>
  <c r="H171" i="2"/>
  <c r="H169" i="2"/>
  <c r="H168" i="2"/>
  <c r="H167" i="2"/>
  <c r="H166" i="2"/>
  <c r="H165" i="2"/>
  <c r="H164" i="2"/>
  <c r="H163" i="2"/>
  <c r="H174" i="2" s="1"/>
  <c r="H162" i="2"/>
  <c r="H161" i="2"/>
  <c r="H155" i="2"/>
  <c r="H154" i="2"/>
  <c r="H153" i="2"/>
  <c r="H152" i="2"/>
  <c r="H151" i="2"/>
  <c r="H150" i="2"/>
  <c r="H149" i="2"/>
  <c r="H142" i="2"/>
  <c r="H143" i="2" s="1"/>
  <c r="H136" i="2"/>
  <c r="H135" i="2"/>
  <c r="H134" i="2"/>
  <c r="H137" i="2" s="1"/>
  <c r="H128" i="2"/>
  <c r="H127" i="2"/>
  <c r="H120" i="2"/>
  <c r="H119" i="2"/>
  <c r="H118" i="2"/>
  <c r="H117" i="2"/>
  <c r="H116" i="2"/>
  <c r="H115" i="2"/>
  <c r="H114" i="2"/>
  <c r="H113" i="2"/>
  <c r="H112" i="2"/>
  <c r="H111" i="2"/>
  <c r="H110" i="2"/>
  <c r="H121" i="2" s="1"/>
  <c r="H103" i="2"/>
  <c r="H102" i="2"/>
  <c r="H101" i="2"/>
  <c r="H100" i="2"/>
  <c r="H99" i="2"/>
  <c r="H98" i="2"/>
  <c r="H97" i="2"/>
  <c r="H96" i="2"/>
  <c r="H104" i="2" s="1"/>
  <c r="H89" i="2"/>
  <c r="H88" i="2"/>
  <c r="H87" i="2"/>
  <c r="H86" i="2"/>
  <c r="H85" i="2"/>
  <c r="H84" i="2"/>
  <c r="H83" i="2"/>
  <c r="H82" i="2"/>
  <c r="H81" i="2"/>
  <c r="H90" i="2" s="1"/>
  <c r="H75" i="2"/>
  <c r="H74" i="2"/>
  <c r="H73" i="2"/>
  <c r="H72" i="2"/>
  <c r="H71" i="2"/>
  <c r="H69" i="2"/>
  <c r="H67" i="2"/>
  <c r="H66" i="2"/>
  <c r="H65" i="2"/>
  <c r="H64" i="2"/>
  <c r="H63" i="2"/>
  <c r="H57" i="2"/>
  <c r="H58" i="2" s="1"/>
  <c r="H51" i="2"/>
  <c r="H50" i="2"/>
  <c r="H49" i="2"/>
  <c r="H48" i="2"/>
  <c r="H47" i="2"/>
  <c r="H46" i="2"/>
  <c r="H45" i="2"/>
  <c r="H44" i="2"/>
  <c r="H52" i="2" s="1"/>
  <c r="H39" i="2"/>
  <c r="H38" i="2"/>
  <c r="H37" i="2"/>
  <c r="H36" i="2"/>
  <c r="H35" i="2"/>
  <c r="H29" i="2"/>
  <c r="H28" i="2"/>
  <c r="H27" i="2"/>
  <c r="H26" i="2"/>
  <c r="H25" i="2"/>
  <c r="H24" i="2"/>
  <c r="H23" i="2"/>
  <c r="H22" i="2"/>
  <c r="H21" i="2"/>
  <c r="H20" i="2"/>
  <c r="H14" i="2"/>
  <c r="H13" i="2"/>
  <c r="G431" i="9" l="1"/>
  <c r="H30" i="2"/>
  <c r="G724" i="9"/>
  <c r="G369" i="9"/>
  <c r="K1842" i="7"/>
  <c r="J1853" i="7" s="1"/>
  <c r="K1854" i="7" s="1"/>
  <c r="K1855" i="7" s="1"/>
  <c r="K1838" i="7" s="1"/>
  <c r="K1540" i="7"/>
  <c r="K1541" i="7"/>
  <c r="K1542" i="7" s="1"/>
  <c r="K1537" i="7" s="1"/>
  <c r="K1892" i="7"/>
  <c r="K1893" i="7" s="1"/>
  <c r="K1876" i="7" s="1"/>
  <c r="K1665" i="7"/>
  <c r="K1671" i="7"/>
  <c r="K1672" i="7" s="1"/>
  <c r="K1656" i="7" s="1"/>
  <c r="K1588" i="7"/>
  <c r="K1589" i="7" s="1"/>
  <c r="K1579" i="7" s="1"/>
  <c r="G809" i="9"/>
  <c r="G396" i="9"/>
  <c r="G223" i="9"/>
  <c r="G73" i="9"/>
  <c r="K2077" i="7"/>
  <c r="K2078" i="7" s="1"/>
  <c r="K2066" i="7" s="1"/>
  <c r="K1886" i="7"/>
  <c r="K1635" i="7"/>
  <c r="K1636" i="7" s="1"/>
  <c r="K1625" i="7" s="1"/>
  <c r="G563" i="9"/>
  <c r="G411" i="9"/>
  <c r="G258" i="9"/>
  <c r="G161" i="9"/>
  <c r="G83" i="9"/>
  <c r="K2063" i="7"/>
  <c r="K2064" i="7" s="1"/>
  <c r="K2044" i="7" s="1"/>
  <c r="K1755" i="7"/>
  <c r="K1756" i="7" s="1"/>
  <c r="K1744" i="7" s="1"/>
  <c r="K1698" i="7"/>
  <c r="G662" i="9"/>
  <c r="H76" i="2"/>
  <c r="G174" i="9"/>
  <c r="K1968" i="7"/>
  <c r="K1969" i="7" s="1"/>
  <c r="K1952" i="7" s="1"/>
  <c r="K1798" i="7"/>
  <c r="K1727" i="7"/>
  <c r="K1728" i="7" s="1"/>
  <c r="K1716" i="7" s="1"/>
  <c r="K1642" i="7"/>
  <c r="J1652" i="7" s="1"/>
  <c r="K1653" i="7" s="1"/>
  <c r="K1654" i="7" s="1"/>
  <c r="K1638" i="7" s="1"/>
  <c r="K1573" i="7"/>
  <c r="K1505" i="7"/>
  <c r="K1506" i="7" s="1"/>
  <c r="K1499" i="7" s="1"/>
  <c r="K2083" i="7"/>
  <c r="J2090" i="7" s="1"/>
  <c r="K2091" i="7" s="1"/>
  <c r="K2092" i="7" s="1"/>
  <c r="K2080" i="7" s="1"/>
  <c r="K1994" i="7"/>
  <c r="J2005" i="7" s="1"/>
  <c r="K1987" i="7"/>
  <c r="K1988" i="7" s="1"/>
  <c r="K1971" i="7" s="1"/>
  <c r="K1962" i="7"/>
  <c r="K1873" i="7"/>
  <c r="K1874" i="7" s="1"/>
  <c r="K1857" i="7" s="1"/>
  <c r="K1811" i="7"/>
  <c r="K1817" i="7"/>
  <c r="K1818" i="7" s="1"/>
  <c r="K1802" i="7" s="1"/>
  <c r="K1726" i="7"/>
  <c r="K1576" i="7"/>
  <c r="K1577" i="7" s="1"/>
  <c r="K1564" i="7" s="1"/>
  <c r="K1493" i="7"/>
  <c r="J1495" i="7" s="1"/>
  <c r="K1496" i="7" s="1"/>
  <c r="K1497" i="7" s="1"/>
  <c r="K1490" i="7" s="1"/>
  <c r="G483" i="9"/>
  <c r="G109" i="9"/>
  <c r="K2050" i="7"/>
  <c r="J2062" i="7" s="1"/>
  <c r="K2006" i="7"/>
  <c r="K2007" i="7" s="1"/>
  <c r="K1990" i="7" s="1"/>
  <c r="K1930" i="7"/>
  <c r="K1931" i="7" s="1"/>
  <c r="K1914" i="7" s="1"/>
  <c r="K1789" i="7"/>
  <c r="K1790" i="7" s="1"/>
  <c r="K1784" i="7" s="1"/>
  <c r="K1397" i="7"/>
  <c r="K1398" i="7" s="1"/>
  <c r="K1392" i="7" s="1"/>
  <c r="K1169" i="7"/>
  <c r="J1175" i="7" s="1"/>
  <c r="K1176" i="7" s="1"/>
  <c r="K1177" i="7" s="1"/>
  <c r="K1165" i="7" s="1"/>
  <c r="K1134" i="7"/>
  <c r="K1135" i="7" s="1"/>
  <c r="K1122" i="7" s="1"/>
  <c r="K1028" i="7"/>
  <c r="K1029" i="7" s="1"/>
  <c r="K1017" i="7" s="1"/>
  <c r="K1021" i="7"/>
  <c r="J1027" i="7" s="1"/>
  <c r="K975" i="7"/>
  <c r="J983" i="7" s="1"/>
  <c r="K865" i="7"/>
  <c r="K866" i="7"/>
  <c r="K867" i="7" s="1"/>
  <c r="K862" i="7" s="1"/>
  <c r="K319" i="7"/>
  <c r="K320" i="7" s="1"/>
  <c r="K309" i="7" s="1"/>
  <c r="K175" i="7"/>
  <c r="J184" i="7" s="1"/>
  <c r="K185" i="7"/>
  <c r="K186" i="7" s="1"/>
  <c r="K171" i="7" s="1"/>
  <c r="K134" i="7"/>
  <c r="H15" i="2"/>
  <c r="H202" i="2" s="1"/>
  <c r="H156" i="2"/>
  <c r="K1706" i="7"/>
  <c r="K1685" i="7"/>
  <c r="K1686" i="7" s="1"/>
  <c r="K1674" i="7" s="1"/>
  <c r="K1333" i="7"/>
  <c r="J1341" i="7" s="1"/>
  <c r="K1342" i="7" s="1"/>
  <c r="K1343" i="7" s="1"/>
  <c r="K1329" i="7" s="1"/>
  <c r="K1269" i="7"/>
  <c r="J1277" i="7" s="1"/>
  <c r="K1278" i="7" s="1"/>
  <c r="K1279" i="7" s="1"/>
  <c r="K1265" i="7" s="1"/>
  <c r="K1104" i="7"/>
  <c r="K1105" i="7" s="1"/>
  <c r="K1092" i="7" s="1"/>
  <c r="K1060" i="7"/>
  <c r="K1061" i="7" s="1"/>
  <c r="K1047" i="7" s="1"/>
  <c r="K1044" i="7"/>
  <c r="K1045" i="7" s="1"/>
  <c r="K1031" i="7" s="1"/>
  <c r="K927" i="7"/>
  <c r="K928" i="7" s="1"/>
  <c r="K917" i="7" s="1"/>
  <c r="K907" i="7"/>
  <c r="J913" i="7" s="1"/>
  <c r="K914" i="7" s="1"/>
  <c r="K915" i="7" s="1"/>
  <c r="K903" i="7" s="1"/>
  <c r="K684" i="7"/>
  <c r="J692" i="7" s="1"/>
  <c r="K693" i="7" s="1"/>
  <c r="K694" i="7" s="1"/>
  <c r="K680" i="7" s="1"/>
  <c r="K614" i="7"/>
  <c r="K490" i="7"/>
  <c r="K496" i="7"/>
  <c r="K497" i="7" s="1"/>
  <c r="K482" i="7" s="1"/>
  <c r="K343" i="7"/>
  <c r="K344" i="7" s="1"/>
  <c r="K334" i="7" s="1"/>
  <c r="K257" i="7"/>
  <c r="K258" i="7" s="1"/>
  <c r="K245" i="7" s="1"/>
  <c r="K207" i="7"/>
  <c r="J212" i="7" s="1"/>
  <c r="K213" i="7" s="1"/>
  <c r="K214" i="7" s="1"/>
  <c r="K204" i="7" s="1"/>
  <c r="K123" i="7"/>
  <c r="J136" i="7" s="1"/>
  <c r="K137" i="7"/>
  <c r="K138" i="7" s="1"/>
  <c r="K119" i="7" s="1"/>
  <c r="K59" i="7"/>
  <c r="K25" i="7"/>
  <c r="K1410" i="7"/>
  <c r="J1415" i="7" s="1"/>
  <c r="K1416" i="7" s="1"/>
  <c r="K1417" i="7" s="1"/>
  <c r="K1407" i="7" s="1"/>
  <c r="K1089" i="7"/>
  <c r="K1090" i="7" s="1"/>
  <c r="K1079" i="7" s="1"/>
  <c r="K934" i="7"/>
  <c r="J939" i="7" s="1"/>
  <c r="K940" i="7" s="1"/>
  <c r="K941" i="7" s="1"/>
  <c r="K930" i="7" s="1"/>
  <c r="K858" i="7"/>
  <c r="K602" i="7"/>
  <c r="K603" i="7" s="1"/>
  <c r="K596" i="7" s="1"/>
  <c r="K599" i="7"/>
  <c r="J601" i="7" s="1"/>
  <c r="K584" i="7"/>
  <c r="K585" i="7" s="1"/>
  <c r="K572" i="7" s="1"/>
  <c r="K556" i="7"/>
  <c r="K557" i="7" s="1"/>
  <c r="K543" i="7" s="1"/>
  <c r="K102" i="7"/>
  <c r="K103" i="7" s="1"/>
  <c r="K91" i="7" s="1"/>
  <c r="K737" i="7"/>
  <c r="K738" i="7" s="1"/>
  <c r="K718" i="7" s="1"/>
  <c r="K722" i="7"/>
  <c r="J736" i="7" s="1"/>
  <c r="K469" i="7"/>
  <c r="J478" i="7" s="1"/>
  <c r="K479" i="7" s="1"/>
  <c r="K480" i="7" s="1"/>
  <c r="K465" i="7" s="1"/>
  <c r="K277" i="7"/>
  <c r="K278" i="7" s="1"/>
  <c r="K267" i="7" s="1"/>
  <c r="K43" i="7"/>
  <c r="K45" i="7" s="1"/>
  <c r="K30" i="7" s="1"/>
  <c r="K36" i="7"/>
  <c r="K1452" i="7"/>
  <c r="K1453" i="7" s="1"/>
  <c r="K1440" i="7" s="1"/>
  <c r="K1428" i="7"/>
  <c r="K1429" i="7" s="1"/>
  <c r="K1419" i="7" s="1"/>
  <c r="K1422" i="7"/>
  <c r="J1427" i="7" s="1"/>
  <c r="K1237" i="7"/>
  <c r="J1245" i="7" s="1"/>
  <c r="K1246" i="7" s="1"/>
  <c r="K1247" i="7" s="1"/>
  <c r="K1233" i="7" s="1"/>
  <c r="K1116" i="7"/>
  <c r="K873" i="7"/>
  <c r="J882" i="7" s="1"/>
  <c r="K883" i="7"/>
  <c r="K884" i="7" s="1"/>
  <c r="K869" i="7" s="1"/>
  <c r="K852" i="7"/>
  <c r="K853" i="7" s="1"/>
  <c r="K834" i="7" s="1"/>
  <c r="K590" i="7"/>
  <c r="J592" i="7" s="1"/>
  <c r="K593" i="7" s="1"/>
  <c r="K594" i="7" s="1"/>
  <c r="K587" i="7" s="1"/>
  <c r="K390" i="7"/>
  <c r="K391" i="7" s="1"/>
  <c r="K377" i="7" s="1"/>
  <c r="K263" i="7"/>
  <c r="K264" i="7"/>
  <c r="K265" i="7" s="1"/>
  <c r="K260" i="7" s="1"/>
  <c r="K1534" i="7"/>
  <c r="K1535" i="7" s="1"/>
  <c r="K1528" i="7" s="1"/>
  <c r="K1487" i="7"/>
  <c r="K1488" i="7" s="1"/>
  <c r="K1481" i="7" s="1"/>
  <c r="K1365" i="7"/>
  <c r="J1373" i="7" s="1"/>
  <c r="K1374" i="7" s="1"/>
  <c r="K1375" i="7" s="1"/>
  <c r="K1361" i="7" s="1"/>
  <c r="K1301" i="7"/>
  <c r="J1309" i="7" s="1"/>
  <c r="K1310" i="7" s="1"/>
  <c r="K1311" i="7" s="1"/>
  <c r="K1297" i="7" s="1"/>
  <c r="K1221" i="7"/>
  <c r="J1229" i="7" s="1"/>
  <c r="K1230" i="7" s="1"/>
  <c r="K1231" i="7" s="1"/>
  <c r="K1217" i="7" s="1"/>
  <c r="K1076" i="7"/>
  <c r="K1077" i="7" s="1"/>
  <c r="K1063" i="7" s="1"/>
  <c r="K828" i="7"/>
  <c r="K778" i="7"/>
  <c r="K779" i="7" s="1"/>
  <c r="K768" i="7" s="1"/>
  <c r="K758" i="7"/>
  <c r="J764" i="7" s="1"/>
  <c r="K765" i="7" s="1"/>
  <c r="K766" i="7" s="1"/>
  <c r="K754" i="7" s="1"/>
  <c r="K677" i="7"/>
  <c r="K678" i="7" s="1"/>
  <c r="K667" i="7" s="1"/>
  <c r="K537" i="7"/>
  <c r="K445" i="7"/>
  <c r="K446" i="7" s="1"/>
  <c r="K435" i="7" s="1"/>
  <c r="K357" i="7"/>
  <c r="K358" i="7" s="1"/>
  <c r="K346" i="7" s="1"/>
  <c r="K331" i="7"/>
  <c r="K332" i="7" s="1"/>
  <c r="K322" i="7" s="1"/>
  <c r="K1911" i="7"/>
  <c r="K1912" i="7" s="1"/>
  <c r="K1895" i="7" s="1"/>
  <c r="K1835" i="7"/>
  <c r="K1836" i="7" s="1"/>
  <c r="K1820" i="7" s="1"/>
  <c r="K1781" i="7"/>
  <c r="K1782" i="7" s="1"/>
  <c r="K1771" i="7" s="1"/>
  <c r="K1699" i="7"/>
  <c r="K1700" i="7" s="1"/>
  <c r="K1688" i="7" s="1"/>
  <c r="K1389" i="7"/>
  <c r="K1390" i="7" s="1"/>
  <c r="K1378" i="7" s="1"/>
  <c r="K1189" i="7"/>
  <c r="K1190" i="7" s="1"/>
  <c r="K1179" i="7" s="1"/>
  <c r="K1141" i="7"/>
  <c r="J1147" i="7" s="1"/>
  <c r="K1148" i="7" s="1"/>
  <c r="K1149" i="7" s="1"/>
  <c r="K1137" i="7" s="1"/>
  <c r="K1119" i="7"/>
  <c r="K1120" i="7" s="1"/>
  <c r="K1107" i="7" s="1"/>
  <c r="K1025" i="7"/>
  <c r="K1007" i="7"/>
  <c r="J1013" i="7" s="1"/>
  <c r="K1014" i="7" s="1"/>
  <c r="K1015" i="7" s="1"/>
  <c r="K1003" i="7" s="1"/>
  <c r="K997" i="7"/>
  <c r="K954" i="7"/>
  <c r="K955" i="7" s="1"/>
  <c r="K943" i="7" s="1"/>
  <c r="K947" i="7"/>
  <c r="J953" i="7" s="1"/>
  <c r="K801" i="7"/>
  <c r="J808" i="7" s="1"/>
  <c r="K809" i="7" s="1"/>
  <c r="K810" i="7" s="1"/>
  <c r="K797" i="7" s="1"/>
  <c r="K533" i="7"/>
  <c r="J539" i="7" s="1"/>
  <c r="K540" i="7" s="1"/>
  <c r="K541" i="7" s="1"/>
  <c r="K529" i="7" s="1"/>
  <c r="K526" i="7"/>
  <c r="K527" i="7" s="1"/>
  <c r="K515" i="7" s="1"/>
  <c r="K512" i="7"/>
  <c r="K513" i="7" s="1"/>
  <c r="K499" i="7" s="1"/>
  <c r="K503" i="7"/>
  <c r="J511" i="7" s="1"/>
  <c r="K418" i="7"/>
  <c r="K419" i="7" s="1"/>
  <c r="K407" i="7" s="1"/>
  <c r="K364" i="7"/>
  <c r="K229" i="7"/>
  <c r="K230" i="7" s="1"/>
  <c r="K216" i="7" s="1"/>
  <c r="K221" i="7"/>
  <c r="J228" i="7" s="1"/>
  <c r="K198" i="7"/>
  <c r="K144" i="7"/>
  <c r="J153" i="7" s="1"/>
  <c r="K154" i="7" s="1"/>
  <c r="K155" i="7" s="1"/>
  <c r="K140" i="7" s="1"/>
  <c r="K1326" i="7"/>
  <c r="K1327" i="7" s="1"/>
  <c r="K1313" i="7" s="1"/>
  <c r="K984" i="7"/>
  <c r="K985" i="7" s="1"/>
  <c r="K971" i="7" s="1"/>
  <c r="K816" i="7"/>
  <c r="J830" i="7" s="1"/>
  <c r="K831" i="7" s="1"/>
  <c r="K832" i="7" s="1"/>
  <c r="K812" i="7" s="1"/>
  <c r="K794" i="7"/>
  <c r="K795" i="7" s="1"/>
  <c r="K781" i="7" s="1"/>
  <c r="K751" i="7"/>
  <c r="K752" i="7" s="1"/>
  <c r="K740" i="7" s="1"/>
  <c r="K553" i="7"/>
  <c r="K291" i="7"/>
  <c r="K292" i="7" s="1"/>
  <c r="K280" i="7" s="1"/>
  <c r="K242" i="7"/>
  <c r="K243" i="7" s="1"/>
  <c r="K232" i="7" s="1"/>
  <c r="K182" i="7"/>
  <c r="K397" i="7"/>
  <c r="J403" i="7" s="1"/>
  <c r="K404" i="7" s="1"/>
  <c r="K405" i="7" s="1"/>
  <c r="K393" i="7" s="1"/>
  <c r="K316" i="7"/>
  <c r="K161" i="7"/>
  <c r="J167" i="7" s="1"/>
  <c r="K168" i="7" s="1"/>
  <c r="K169" i="7" s="1"/>
  <c r="K157" i="7" s="1"/>
  <c r="K109" i="7"/>
  <c r="J115" i="7" s="1"/>
  <c r="K116" i="7" s="1"/>
  <c r="K117" i="7" s="1"/>
  <c r="K105" i="7" s="1"/>
  <c r="K439" i="7"/>
  <c r="J444" i="7" s="1"/>
  <c r="K60" i="7"/>
  <c r="K62" i="7" s="1"/>
  <c r="K47" i="7" s="1"/>
</calcChain>
</file>

<file path=xl/sharedStrings.xml><?xml version="1.0" encoding="utf-8"?>
<sst xmlns="http://schemas.openxmlformats.org/spreadsheetml/2006/main" count="7756" uniqueCount="1110">
  <si>
    <t>1628 Reforma interior de la planta -2 de la clínica Sant Honorat</t>
  </si>
  <si>
    <t>PRESUPUESTO</t>
  </si>
  <si>
    <t>Precio</t>
  </si>
  <si>
    <t>Medición</t>
  </si>
  <si>
    <t>Importe</t>
  </si>
  <si>
    <t>Obra</t>
  </si>
  <si>
    <t>01</t>
  </si>
  <si>
    <t>PressupostPRESSUPOST V0.1</t>
  </si>
  <si>
    <t>Capítol</t>
  </si>
  <si>
    <t>ACTUACIONES PREVIAS</t>
  </si>
  <si>
    <t>'01.01</t>
  </si>
  <si>
    <t>7G12U001</t>
  </si>
  <si>
    <t>u</t>
  </si>
  <si>
    <t>Cuadro secundario para instalación eléctrica de obra formado por 1 caja de doble aislamiento de 270x180x170 mm, interruptor automático magnetotérmico, interruptor diferencial y 4 enchufes bipolares (II+T). Incluye metros de tubo corrugado y de cable necesarios para el suministro de corriente durante la obra. Incluye puesta a tierra.</t>
  </si>
  <si>
    <t>7F12U001</t>
  </si>
  <si>
    <t>Red provisional de agua.
Incluye conexión provisional con tubo de polietileno de designación PE 40, de 32 mm de diámetro nominal, de 10 bar de presión nominal, serie SDR 7,4, UNE-EN 12201-2, conectado a presión, con grado de dificultad medio, utilizando accesorios de plástico, y colocado superficialmente.
Válvula de asiento manual tipo grifo con rosca, de diámetro nominal 1/2´´, de 10 bar de presión de prueba, de bronce, precio alto y montada superficialmente.</t>
  </si>
  <si>
    <t>TOTAL</t>
  </si>
  <si>
    <t>02</t>
  </si>
  <si>
    <t>DERRIBOS</t>
  </si>
  <si>
    <t>'01.02</t>
  </si>
  <si>
    <t>K21JB111</t>
  </si>
  <si>
    <t xml:space="preserve">Arranque de inodoro, anclajes, grifos, mecanismos, desagües y desconexión de las redes de suministro y evacuación, con medios manuales y carga manual de escombros sobre camión o contenedor </t>
  </si>
  <si>
    <t>K21JD111</t>
  </si>
  <si>
    <t xml:space="preserve">Arranque de lavabo, soporte, grifos, sifón, desagües y desconexión de las redes de suministro y evacuación, con medios manuales y carga manual de escombros sobre camión o contenedor </t>
  </si>
  <si>
    <t>K21A3011</t>
  </si>
  <si>
    <t xml:space="preserve">Arranque de hoja y marco de puerta interior con medios manuales y carga manual sobre camión o contenedor </t>
  </si>
  <si>
    <t>K218U001</t>
  </si>
  <si>
    <t>m2</t>
  </si>
  <si>
    <t>Derribo de falso techo de cualquier material e instalaciones existentes en el interior, con medios manuales y carga manual sobre camión o contenedor.
Criterio de medición: m2 de superficie medida de acuerdo a las especificaciones de la DT.</t>
  </si>
  <si>
    <t>K214U002</t>
  </si>
  <si>
    <t>m3</t>
  </si>
  <si>
    <t xml:space="preserve">Derribo de muro de hormigón para obertura, a mano y con compresor y carga manual de escombros sobre camión o contenedor </t>
  </si>
  <si>
    <t>K214U001</t>
  </si>
  <si>
    <t>Derribo de muro de 20-30cm de grosor, con medios manuales y carga manual de escombros sobre camión o contenedor.  Incluye parte proporcional de revestimiento, elementos encastados, instalaciones existentes en la misma.
Criterio de medición: m3 de volumen realmente ejecutado medido según las indicaciones de la DT.</t>
  </si>
  <si>
    <t>K216U001</t>
  </si>
  <si>
    <t>Derribo de pared divisoria de 10 a 15cm de espesor, de cualquier material, a mano y con martillo rompedor manual y carga manual de escombros sobre camión o contenedor. Incluye parte proporcional de revestimiento, elementos encastados, instalaciones existentes en la misma.
Criterio de medición: m2 de superficie medida de acuerdo a las especificaciones de la DT.</t>
  </si>
  <si>
    <t>K216U002</t>
  </si>
  <si>
    <t>Derribo de pared divisoria de 5 a 10cm de espesor, de cualquier material, a mano y con martillo rompedor manual y carga manual de escombros sobre camión o contenedor. Incluye parte proporcional de revestimiento, elementos encastados, instalaciones existentes en la misma.
Criterio de medición: m2 de superficie medida de acuerdo a las especificaciones de la DT.</t>
  </si>
  <si>
    <t>K219U001</t>
  </si>
  <si>
    <t>Arranque de pavimento de cualquier material, con medios manuales y carga manual de escombros sobre camión o contenedor. Incluye parte proporcional de arranque del recrecido inferior hasta llegar a forjado.
Criterio de medición: m2 de superficie medida de acuerdo a las especificaciones de la DT.</t>
  </si>
  <si>
    <t>K21QU001</t>
  </si>
  <si>
    <t xml:space="preserve">Retirada de mobiliario y elementos existentes en desuso, con medios manuales y carga manual de escombros sobre camión o contenedor </t>
  </si>
  <si>
    <t>03</t>
  </si>
  <si>
    <t>ESTRUCTURA</t>
  </si>
  <si>
    <t>'01.03</t>
  </si>
  <si>
    <t>E442U001</t>
  </si>
  <si>
    <t>kg</t>
  </si>
  <si>
    <t>Acero S275JR según UNE-EN 10025-2, para elementos de mañeria formados por pieza simple, en perfiles laminados en caliente serie L, LD, T, redondo, cuadrado, rectangular y plancha, trabajado en taller y con una capa de imprimación antioxidante, colocado en obra con soldadura.
Criterio de medición: kg de peso calculado según las especificaciones de la DT, de acuerdo con los criterios siguientes:- El peso unitario para su cálculo será el teórico
- Para poder utilizar otro valor diferente del teórico, es necesaria la aceptación expresa de la DF.Este criterio incluye las pérdidas de material correspondientes a recortes.</t>
  </si>
  <si>
    <t>E4ZW1150</t>
  </si>
  <si>
    <t>Anclaje de acero con taco de expansión de diámetro 12 mm, con tornillo, arandela y tuerca para fijación de perfiles metálicos a estructura de hormigón.
Criterio de medición: Unidad de anclaje definida según las especificaciones de la DT.</t>
  </si>
  <si>
    <t>EY031000</t>
  </si>
  <si>
    <t>Agujero en techo de diámetro 16 a 20 cm realizado con máquina taladradora con corona de diamante.
Criterio de medición: Unidad de paso realmente ejecutado según las especificaciones de la DT.</t>
  </si>
  <si>
    <t>EY031001</t>
  </si>
  <si>
    <t>Agujero en techo de diámetro 5 a 15 cm realizado con máquina taladradora con corona de diamante.
Criterio de medición: Unidad de paso realmente ejecutado según las especificaciones de la DT.</t>
  </si>
  <si>
    <t>04</t>
  </si>
  <si>
    <t>CERRAMIENTOS Y DIVISORIAS</t>
  </si>
  <si>
    <t>'01.04</t>
  </si>
  <si>
    <t>E652234R</t>
  </si>
  <si>
    <t>Tabique de placas de yeso laminado formado por estructura sencilla normal con perfilería de plancha de acero galvanizado, con un espesor total del tabique de 98 mm, montantes cada 400 mm de 48 mm de ancho y canales de 48 mm de ancho, 2 placas tipo estándar (A) en cada cara de 12,5 mm de espesor cada una, fijadas mecánicamente y aislamiento de placas de lana mineral de roca de resistencia térmica &gt;= 1,081 m2.K/W.
Incluye parte proporcional de formación de estructuras especiales en aperturas, refuerzos con madera en caso de que sea necesario,  formación de cajones verticales, formación de agujeros para emportar mecanismos o rejas de ventilación, bandas acústicas superiores y inferiores, cinta base y tratamiento de juntas y aristas, listo para pintar.
Criterio de medición: m2 de superficie medida de acuerdo a las especificaciones de la DT.
- Huecos &lt;= 2 m2:  No se deducirán
- Huecos entre 2 m2 i 4 m2:  Se deduce el 50% incluye la formación de remates y acabados de cartón yeso para los encuentros con la apertura.
- Huecos &gt; 4 m2 Se deduce el 100% incluye la formación de remates y acabados de cartón yeso para los encuentros con la apertura.</t>
  </si>
  <si>
    <t>E83EU021</t>
  </si>
  <si>
    <t>Incremento por cambio de placa de yeso laminado tipo (A) por tipo (H) de 12,5 mm de grossor.
Criterio de medición: m2 de superficie medida de acuerdo a las especificaciones de la DT.Con deducción de la superficie correspondiente a huecos, de acuerdo con los criterios siguientes:
- Huecos &lt;= 2 m2:  No se deducirán
- Huecos entre 2 m2 i 4 m2:  Se deduce el 50% incluye la formación de remates y acabados de cartón yeso para los encuentros con la apertura.
- Huecos &gt; 4 m2 Se deduce el 100% incluye la formación de remates y acabados de cartón yeso para los encuentros con la apertura.</t>
  </si>
  <si>
    <t>E83E146G</t>
  </si>
  <si>
    <t>Trasdosado de placas de yeso laminado formado por estructura autoportante libre normal N con perfilería de plancha de acero galvanizado, con un espesor total del trasdosado de 63 mm, montantes cada 400 mm de 48 mm de ancho y canales de 48 mm de ancho, con 1 placa tipo estándar (A) de 15 mm de espesor, fijada mecánicamente y aislamiento con placas de lana mineral de roca.
Incluye parte proporcional de formación de estructuras especiales en aperturas, refuerzos con madera en caso de que sea necesario,  formación de cajones verticales, formación de agujeros para emportar mecanismos o rejas de ventilación, bandas acústicas superiores y inferiores, cinta base y tratamiento de juntas y aristas, listo para pintar.
Criterio de medición: m2 de superficie medida de acuerdo a las especificaciones de la DT.
- Huecos &lt;= 2 m2:  No se deducirán
- Huecos entre 2 m2 i 4 m2:  Se deduce el 50% incluye la formación de remates y acabados de cartón yeso para los encuentros con la apertura.
- Huecos &gt; 4 m2 Se deduce el 100% incluye la formación de remates y acabados de cartón yeso para los encuentros con la apertura.</t>
  </si>
  <si>
    <t>E83EU022</t>
  </si>
  <si>
    <t>Incremento por cambio de placa de yeso laminado tipo (A) por tipo (H) de 15 mm de grossor.
Criterio de medición: m2 de superficie medida de acuerdo a las especificaciones de la DT.Con deducción de la superficie correspondiente a huecos, de acuerdo con los criterios siguientes:
- Huecos &lt;= 2 m2:  No se deducirán
- Huecos entre 2 m2 i 4 m2:  Se deduce el 50% incluye la formación de remates y acabados de cartón yeso para los encuentros con la apertura.
- Huecos &gt; 4 m2 Se deduce el 100% incluye la formación de remates y acabados de cartón yeso para los encuentros con la apertura.</t>
  </si>
  <si>
    <t>E612BR1K</t>
  </si>
  <si>
    <t>Pared divisoria apoyada de espesor 14 cm, de ladrillo perforado, HD, categoría I, según la norma UNE-EN 771-1, de 290x140x100 mm, para revestir, tomado con mortero 1:2:10 con cemento CEM II.
Incluye parte proporcional de formación de estructuras especiales en aperturas, refuerzos con madera en caso de que sea necesario,  formación de cajones verticales, formación de agujeros para emportar mecanismos o rejas de ventilación, bandas acústicas superiores y inferiores, cinta base y tratamiento de juntas y aristas, listo para pintar.
Criterio de medición: m2 de superficie medida de acuerdo a las especificaciones de la DT.
- Huecos &lt;= 2 m2:  No se deducirán
- Huecos entre 2 m2 i 4 m2:  Se deduce el 50% incluye la formación de remates y acabados de cartón yeso para los encuentros con la apertura.
- Huecos &gt; 4 m2 Se deduce el 100% incluye la formación de remates y acabados de cartón yeso para los encuentros con la apertura.
Los huecos que no se deduzcan, o que se deduzcan parcialmente, la medición incluye los trabajos de hacer los retornos, como las jambas. En el caso que se deduzca el 100% del hueco, se deben medir también estos paramentos.Incluyen la ejecución de todos los trabajos precisos para la resolución del hueco, en lo que hace referencia a jambas y antepechos, utilizando, si es necesario, materiales diferentes de aquellos que normalmente conforman la unidad.</t>
  </si>
  <si>
    <t>E652U001</t>
  </si>
  <si>
    <t xml:space="preserve">Tabique de placas de yeso laminado formado por estructura doble normal con perfilería de plancha de acero galvanizado, con un espesor total del tabique de 113 mm, montantes cada 600 mm de 48 mm de ancho y canales de 48 mm de ancho, 2 placas tipo resistente al fuego (F) en cada cara de 12.5 mm de espesor cada una, y una placa tipos estándar (A) de 15mm de espesor en una de las caras, fijadas mecánicamente y aislamiento de placas de lana mineral de roca de resistencia térmica &gt;= 1,081 m2.K/W </t>
  </si>
  <si>
    <t>E83EU002</t>
  </si>
  <si>
    <t xml:space="preserve">Trasdosado de placas de yeso laminado formado por estructura de omegas con perfilería de plancha de acero galvanizado, con un espesor total del trasdosado de 25 mm, montantes cada 600 mm de 48 mm de ancho, con 2 placas tipo estándar (A) de 12.5 mm de espesor, fijadas mecanicamente </t>
  </si>
  <si>
    <t>E66AU002</t>
  </si>
  <si>
    <t xml:space="preserve">Mampara divisoria entre cabinas sanitarias de 160 cm de longitud y 205 cm de altura total, de tablero de resinas fenólicas HPL con doble panel de 15 mm de espesor con acabado de color en ambas caras, con perfiles de fijación y pies regulables de acero inoxidable </t>
  </si>
  <si>
    <t>05</t>
  </si>
  <si>
    <t>IMPERMEABILIZACIONES Y AISLAMIENTOS</t>
  </si>
  <si>
    <t>'01.05</t>
  </si>
  <si>
    <t>K7C9R6P1</t>
  </si>
  <si>
    <t>Aislamiento con manta de lana mineral de roca, según UNE-EN 13162, de densidad 46 a 55 kg/m3 de 50 mm de espesor, con una conductividad térmica &lt;= 0,039 W/mK, resistencia térmica &gt;= 1,282 m2.K/W, colocada sin adherir.
Criterio de medición: m2 de superficie medida de acuerdo a las especificaciones de la DT.Con deducción de la superficie correspondiente a huecos, de acuerdo con los criterios siguientes:- Huecos &lt;= 1 m2:  No se deducen
- Huecos &gt; 1 m2:  Se deduce el 100%</t>
  </si>
  <si>
    <t>06</t>
  </si>
  <si>
    <t>REVESTIMIENTOS</t>
  </si>
  <si>
    <t>'01.06</t>
  </si>
  <si>
    <t>E8449260</t>
  </si>
  <si>
    <t>Falso techo continuo de placas de yeso laminado tipo hidrófuga (H), para revestir, de 15 mm de espesor y borde afinado (BA), entramado de acero galvanizado formado por perfiles principales colocados cada 1000 mm y perfiles secundarios colocados cada 600 mm fijados al techo mediante varilla de suspensión cada 1,2 m , para una altura de falso techo de 4 m como máximo.
Incluye p.p. de encastado de elementos varios de instalaciones.
Criterio de medición: m2 de superficie medida de acuerdo a las especificaciones de la DT.Con deducción de la superficie correspondiente a huecos, de acuerdo con los criterios siguientes:- Huecos &lt;= 1 m2:  No se deducirán
- Huecos &gt; 1 m2:  Se deduce el 100%Estos criterios incluyen el acabado específico de los acuerdos con los bordes, sin que comporte el uso de materiales diferentes de aquellos que normalmente conforman la unidad.</t>
  </si>
  <si>
    <t>E844U001</t>
  </si>
  <si>
    <t xml:space="preserve">Falso techo registrable de placas de yeso laminado acabado, modelo AMF Ecomin y marca KNAUF, con perforaciones a toda la superfície, 600x 600 mm y 12.5 mm de espesor con clase de absorción acústica C según la UNE-EN ISO 11654, sistema desmontable con estructura de acero galvanizado visto formado por perfiles principales con forma de T invertida de 24 mm de base colocados cada 1.2 m y fijados al techo mediante varilla de suspensión cada 1.2 m, con perfiles secundarios colocados formando retícula de 600x 600 mm, para una altura de falso techo de 4 m como máximo </t>
  </si>
  <si>
    <t>E844M211</t>
  </si>
  <si>
    <t>Formación de cajón en falso techo con placas de yeso laminado tipo estándar (A) de 15 mm de espesor, colocadas con entramado estructura simple de acero galvanizado formado por perfiles colocados cada 600 mm fijados al techo mediante varilla de suspensión cada 1,2 m, para una altura de falso techo de 4 m como máximo.
Criterio de medición: m2 de superficie medida de acuerdo a las especificaciones de la DT.Con deducción de la superficie correspondiente a huecos, de acuerdo con los criterios siguientes:- Huecos &lt;= 1 m2:  No se deducirán
- Huecos &gt; 1 m2:  Se deduce el 100%Estos criterios incluyen el acabado específico de los acuerdos con los bordes, sin que comporte el uso de materiales diferentes de aquellos que normalmente conforman la unidad.</t>
  </si>
  <si>
    <t>E898K2A0</t>
  </si>
  <si>
    <t>Pintado de paramento horizontal de yeso, con pintura plástica con acabado liso, color e escoger por la DF, con una capa selladora y dos de acabado.
Criterio de medición: m2 de superficie real medida según las especificaciones de la DT.Deducción de la superficie correspondiente a oberturas:- Huecos &lt;= 1 m2: No se deducen
- Huecos &gt; 1 m2 y &lt;= 2 m2: Se deduce el 50%
- Huecos &gt; 2 m2: Se deduce el 100%</t>
  </si>
  <si>
    <t>E81121D4</t>
  </si>
  <si>
    <t>Enfoscado a buena vista sobre paramento vertical interior, a 3,00 m de altura, como máximo, con mortero mixto 1:0,5:4, fratasado y enlucido con cemento pórtland con caliza 32,5 R.
Criterio de medición: m2 de superficie medida de acuerdo a las especificaciones de la DT.Con deducción de la superficie correspondiente a huecos de acuerdo con los criterios siguientes:- Huecos &lt;= 1 m2:  No se deducen
- Huecos &gt; 1 m2:  Se deduce el 100%Estos criterios incluyen la limpieza de los elementos que configuran el hueco, como son marcos que se hayan ensuciado.</t>
  </si>
  <si>
    <t>E898J2A0</t>
  </si>
  <si>
    <t>Pintado de paramento vertical de yeso, con pintura plástica con acabado liso, de color a escoger por la DF, con una capa selladora y dos de acabado.
Criterio de medición: m2 de superficie real medida según las especificaciones de la DT.Deducción de la superficie correspondiente a oberturas:- Huecos &lt;= 1 m2: No se deducen
- Huecos &gt; 1 m2 y &lt;= 2 m2: Se deduce el 50%
- Huecos &gt; 2 m2: Se deduce el 100%</t>
  </si>
  <si>
    <t>E82CU001</t>
  </si>
  <si>
    <t>Alicatado de paramento vertical interior a una altura &lt;= 3 m con baldosa de gres porcelánico o cerámica esmaltada mate color a escoger por la DF, grupo BIa (UNE-EN 14411), 20€/m2, 60x30cm, colocadas con adhesivo para baldosa cerámica C2 TE (UNE-EN 12004) y rejuntado con lechada CG2 (UNE-EN 13888).
Criterio de medición: m2 de superficie medida de acuerdo a las especificaciones de la DT.En revestimiento de paramentos, con deducción de la superficie correspondiente a huecos de acuerdo con los criterios siguientes:- Huecos &lt;= 1 m2:  No se deducen
- Huecos &gt; 1 m2:  Se deduce el 100%</t>
  </si>
  <si>
    <t>E86A5AA6</t>
  </si>
  <si>
    <t>Forrado de paramento vertical con plancha de acero inoxidable 1.4301 (AISI 304), de 1 mm de espesor, acabado mate y trabajado en el taller, colocado con fijaciones mecánicas sobre perfilería de acero galvanizado con montantes cada 60 cm.
Criterio de medición: m2 de superficie medida de acuerdo a las especificaciones de la DT.</t>
  </si>
  <si>
    <t>E867U001</t>
  </si>
  <si>
    <t xml:space="preserve">Revestimiento de paramento vertical de policarbonato tipo Lexan Cliniwalll, de la casa Sabic, de 1,7 mm de espesor, h=&lt;3m, colocado adherido, clasificación al fuego Bs1-d0, color a escoger por la DF. Incluido la ejecución de todos los remates y cortes necesarios para su correcto acabado.
Criterio de medición: m2 de superficie medida de acuerdo a las especificaciones de la DT. </t>
  </si>
  <si>
    <t>E865U002</t>
  </si>
  <si>
    <t>Revestimiento de paramento vertical con tablero de fibras de madera y resinas sintéticas, de alta densidad, acabado con melamina a una cara de color gris corporativo (U936 ST 15 Ombra), de 19 mm de espesor, colocado adherido. Incluye remates de esquinas y zonas donde se requiera de acero inoxidable tipo Schlüter Jolly.
Criterio de medición: m2 de superficie medida de acuerdo a las especificaciones de la DT.</t>
  </si>
  <si>
    <t>E865U003</t>
  </si>
  <si>
    <t>Revestimiento de paramento vertical con tablero de fibras de madera y resinas sintéticas, de alta densidad, acabado con melamina a una cara de color blanco mate, de 19 mm de espesor, colocado adherido. Incluye remates de esquinas y zonas donde se requiera de acero inoxidable tipo Schlüter Jolly.
Criterio de medición: m2 de superficie medida de acuerdo a las especificaciones de la DT.</t>
  </si>
  <si>
    <t>E84ZG1A0</t>
  </si>
  <si>
    <t>Registro para falso techo de placas de yeso laminado formado por trampilla de 50x50 cm2 con marco de aluminio y hoja de placa yeso laminado hidrófuga (H) con un espesor total de 15 mm como máximo, cierre de presión y dispositivo de retención, colocado con perfilería de acero galvanizado.
Criterio de medición: Unidad de registro colocada según las especificaciones de la DT.</t>
  </si>
  <si>
    <t>E84ZU001</t>
  </si>
  <si>
    <t>Registro para falso techo de placas de yeso laminado formado por trampilla de 100x50 cm2 con marco de aluminio y hoja de placa yeso laminado hidrófuga (H) con un espesor total de 15 mm como máximo, cierre de presión y dispositivo de retención, colocado con perfilería de acero galvanizado.
Criterio de medición: Unidad de registro colocada según las especificaciones de la DT.</t>
  </si>
  <si>
    <t>07</t>
  </si>
  <si>
    <t>PAVIMENTOS</t>
  </si>
  <si>
    <t>'01.07</t>
  </si>
  <si>
    <t>E9DCU001</t>
  </si>
  <si>
    <t>Pavimento interior, de baldosa de gres porcelánico clase 1 frente a las caidas, de forma rectangular de 60x40cm, modelo Base Antracita de Roca o equivalente, colocadas con adhesivo para baldosa cerámica C1 (UNE-EN 12004) y rejuntado con lechada CG1 (UNE-EN 13888).
Criterio de medición: m2 de superficie medida según las especificaciones de la DT, con deducción de la superficie correspondiente a aberturas, de acuerdo con los criterios siguientes:- Huecos &lt;= 1 m2:  No se deducen
- Huecos &gt; 1 m2:  Se deduce el 100%</t>
  </si>
  <si>
    <t>E9DCU002</t>
  </si>
  <si>
    <t>Pavimento interior, de baldosa de gres porcelánico clase 2 frente a las caidas, de forma rectangular de 60x40cm, modelo Base Antracita de Roca o equivalente, colocadas con adhesivo para baldosa cerámica C2 (UNE-EN 12004) y rejuntado con lechada CG1 (UNE-EN 13888).
Criterio de medición: m2 de superficie medida según las especificaciones de la DT, con deducción de la superficie correspondiente a aberturas, de acuerdo con los criterios siguientes:- Huecos &lt;= 1 m2:  No se deducen
- Huecos &gt; 1 m2:  Se deduce el 100%</t>
  </si>
  <si>
    <t>E9U371A1</t>
  </si>
  <si>
    <t>m</t>
  </si>
  <si>
    <t>Zócalo de baldosa de gres porcelánico, de 7 cm de altura, de las mismas características que el pavimento, tomado con adhesivo para baldosa cerámica C1 (UNE-EN 12004) y rejuntado con lechada CG1 (UNE-EN 13888).
Criterio de medición: m de longitud medida según las especificaciones del proyecto, con deducción de la longitud correspondiente a los huecos, de acuerdo con los siguientes criterios:- Huecos de ancho &lt;= 1 m:  No se deducen
- Huecos de ancho &gt; 1 m:  Se deducen el 100%</t>
  </si>
  <si>
    <t>E9P2U001</t>
  </si>
  <si>
    <t xml:space="preserve">Pavimento vinílico decorativo de la marca GERFOR o similar, modelo CREATION 55 y color a escoger por la DF, de 2,5mm de espesor, en rollo de 1,20m. Capa de uso transparente de 0,55mm de PVC puro, sin cargas minerales, con un film decorado, y un reverso compacto de PVC. Resistencia a la abrasión según EN 660.2 con valor inferior a 2,0 mm3 (Grupo T). Instalado sobre solera dura, lisa, seca, plana y sin fisuras y fijado con adhesivo de emulsión acrílica C2. Incluye parte proporcional de remates con paramento vertical, con zócalo de media caña de 7cm de altura. </t>
  </si>
  <si>
    <t>E9P2U002</t>
  </si>
  <si>
    <t>Pavimento vinílico decorativo de la marca GERFOR o similar, modelo CREATION 55 y color a escoger por la DF, de 2,5mm de espesor, en rollo de 1,20m. Capa de uso transparente de 0,55mm de PVC puro, sin cargas minerales, con un film decorado, y un reverso compacto de PVC. Resistencia a la abrasión según EN 660.2 con valor inferior a 2,0 mm3 (Grupo T). Instalado sobre solera dura, lisa, seca, plana y sin fisuras y fijado con adhesivo de emulsión acrílica C3. Incluye parte proporcional de remates con paramento vertical, con zócalo de media caña de 7cm de altura.</t>
  </si>
  <si>
    <t>E9M1U001</t>
  </si>
  <si>
    <t xml:space="preserve">Pavimento interior continuo de 2 capas resina epoxi, con dotación de 1.6 kg/m2. Antideslizante clase C2 frente a caídas. Acabado no brillante. Incluye parte proporcional de remates con paramento vertical, con zócalo de media caña de 7cm de altura. </t>
  </si>
  <si>
    <t>K9P6U001</t>
  </si>
  <si>
    <t>Pavimento continuo de linóleo clase C2 frente a caídas colocado con adhesivo acrílico de dispersión acuosa y soldado en caliente con cordón celular de diámetro 4 mm. Incluye parte proporcional de remates con paramento vertical, con zócalo de media caña de 7cm de altura.</t>
  </si>
  <si>
    <t>E93A13D0</t>
  </si>
  <si>
    <t>Recrecido del soporte de pavimentos, de 3 cm de espesor, con mortero de cemento 1:6.
Criterio de medición: m2 de superficie medida según las especificaciones de la DT, con deducción de la superficie correspondiente a aberturas, de acuerdo con los criterios siguientes:- Huecos &lt;= 1 m2:  No se deducen
- Huecos &gt; 1 m2:  Se deduce el 100%</t>
  </si>
  <si>
    <t>E9Z5U001</t>
  </si>
  <si>
    <t>Tapajuntas de pavimento de pavimento, para junta de 40 mm de anchura media, de acero inoxidable mate atornillado a pavimento, para altas solicitaciones.
Criterio de medición: m de longitud medida según las especificaciones de la DT.</t>
  </si>
  <si>
    <t>08</t>
  </si>
  <si>
    <t>CERRAMIENTOS Y DIVISORIAS PRACTICABLES</t>
  </si>
  <si>
    <t>Titol 3</t>
  </si>
  <si>
    <t>CARPINTERIA DE MADERA</t>
  </si>
  <si>
    <t>'01.08.01</t>
  </si>
  <si>
    <t>E66AU001</t>
  </si>
  <si>
    <t>P1. Puerta practicable de cabina sanitaria de 80cm de anchura y 210 cm de altura total, de tablero de resinas fenólicas HPL de 30mm de espesor con acabado de color en ambas caras con herrajes de acero inoxidable, compuestos de 3 bisagras, 1 tirador, 1 cierre con indicación exterior, pies regulables y perfil superior de soporte con elementos de fijación.</t>
  </si>
  <si>
    <t>1A21U006</t>
  </si>
  <si>
    <t>P2. Carpintería interior, 1hoja batiente de 43 mm de espesor, de caras lisas de DM acabado de fórmica compacta trespa o equivalente, de color e escoger por la DF,  estructura interior de madera de 5 mm como mínimo, de una luz de paso aproximada de 80x210 cm, forrado de premarco con tapetas hidrófugas acabadas igual que la puerta. Incluye premarco de 40x40 y su colocación. Incluye maneta tipo Ocariz INOX LR o equivalente,cerraje de acero inoxidable, y con cerradura de golpe, todo según planos de carpinteria y especificaciones de la DF.  Incluye suministro y colocación de tope inox AISI 304 mate ref. 565 de 25 mm de diámetro y 40 mm de altura.
Incluye remate perimetral de acero inoxidable acabado proyectado con arena. Criterio de medición: Unidad medida según especificaciones de la DT.</t>
  </si>
  <si>
    <t>1A21U005</t>
  </si>
  <si>
    <t>P4. Carpintería interior, 1hoja batiente de 43 mm de espesor, de caras lisas de DM acabado de fórmica compacta trespa o equivalente, de color e escoger por la DF,  estructura interior de madera de 5 mm como mínimo, de una luz de paso aproximada de 120x210 cm, forrado de premarco con tapetas hidrófugas acabadas igual que la puerta. Incluye premarco de 40x40 y su colocación. Incluye maneta tipo Ocariz INOX LR o equivalente,cerraje de acero inoxidable, y con cerradura de golpe, todo según planos de carpinteria y especificaciones de la DF.  Incluye suministro y colocación de tope inox AISI 304 mate ref. 565 de 25 mm de diámetro y 40 mm de altura. Incluye mirilla de 50cm de diámetro.
Incluye remate perimetral de acero inoxidable acabado proyectado con arena. Criterio de medición: Unidad medida según especificaciones de la DT.</t>
  </si>
  <si>
    <t>1A21U001</t>
  </si>
  <si>
    <t>P5. Carpintería interior, 1hoja batiente de 43 mm de espesor, de caras lisas de DM acabado de fórmica compacta trespa o equivalente, de color e escoger por la DF,  estructura interior de madera de 5 mm como mínimo, de una luz de paso aproximada de 140x210 cm, forrado de premarco con tapetas hidrófugas acabadas igual que la puerta. Incluye premarco de 40x40 y su colocación. Incluye maneta tipo Ocariz INOX LR o equivalente,cerraje de acero inoxidable, y con cerradura de golpe, todo según planos de carpinteria y especificaciones de la DF.  Incluye suministro y colocación de tope inox AISI 304 mate ref. 565 de 25 mm de diámetro y 40 mm de altura.
Incluye remate perimetral de acero inoxidable acabado proyectado con arena. Criterio de medición: Unidad medida según especificaciones de la DT.</t>
  </si>
  <si>
    <t>1A21U002</t>
  </si>
  <si>
    <t>P6. Carpintería interior, 1hoja batiente de 43 mm de espesor, de caras lisas de DM acabado de fórmica compacta trespa o equivalente, de color e escoger por la DF,  estructura interior de madera de 5 mm como mínimo, de una luz de paso aproximada de 140x210 cm, forrado de premarco con tapetas hidrófugas acabadas igual que la puerta. Incluye premarco de 40x40 y su colocación. Incluye maneta tipo Ocariz INOX LR o equivalente,cerraje de acero inoxidable, y con cerradura de golpe, todo según planos de carpinteria y especificaciones de la DF.  Incluye suministro y colocación de tope inox AISI 304 mate ref. 565 de 25 mm de diámetro y 40 mm de altura. Incluye una mirilla por puerta de 50cm de diámetro.
Incluye remate perimetral de acero inoxidable acabado proyectado con arena. Criterio de medición: Unidad medida según especificaciones de la DT.</t>
  </si>
  <si>
    <t>1A21U004</t>
  </si>
  <si>
    <t>P7. Carpintería interior, 1hoja batiente de 43 mm de espesor, de caras lisas de DM acabado de fórmica compacta trespa o equivalente, de color e escoger por la DF,  estructura interior de madera de 5 mm como mínimo, de una luz de paso aproximada de 120x210 cm, forrado de premarco con tapetas hidrófugas acabadas igual que la puerta. Incluye premarco de 40x40 y su colocación. Incluye maneta tipo Ocariz INOX LR o equivalente,cerraje de acero inoxidable, y con cerradura de golpe, todo según planos de carpinteria y especificaciones de la DF.  Incluye suministro y colocación de tope inox AISI 304 mate ref. 565 de 25 mm de diámetro y 40 mm de altura.
Incluye remate perimetral de acero inoxidable acabado proyectado con arena. Criterio de medición: Unidad medida según especificaciones de la DT.</t>
  </si>
  <si>
    <t>1A21UU010</t>
  </si>
  <si>
    <t>PC1. Carpintería interior, con sistema krona, hoja de puerta corredera de 43 mm de espesor, de caras lisas de DM acabado con fórmica compacta trespa o equivalente, de color e escoger por la DF,  estructura interior de madera de 5 mm como mínimo, de una luz de paso aproximada de 90x210 cm, forrado de premarco con tapetas hidrófugas acabadas  igual que la puerta. Incluye carcasa de krona, maneta tipo Salina o equivalente, con cepillado y tope de puerta,  todo según planos de carpinteria y especificaciones de la DF. Incluye remate perimetral de acero inoxidable acabado proyectado con arena. Criterio de medición: Unidad medida según especificaciones de la DT.</t>
  </si>
  <si>
    <t>1A21UU011</t>
  </si>
  <si>
    <t>PC2. Carpintería interior, con sistema krona, hoja de puerta corredera de 43 mm de espesor, de caras lisas de DM acabado con fórmica compacta trespa o equivalente, de color e escoger por la DF,  estructura interior de madera de 5 mm como mínimo, de una luz de paso aproximada de 100x210 cm, forrado de premarco con tapetas hidrófugas acabadas  igual que la puerta. Incluye carcasa de krona, maneta tipo Salina o equivalente, con cepillado y tope de puerta,  todo según planos de carpinteria y especificaciones de la DF. Incluye remate perimetral de acero inoxidable acabado proyectado con arena. Criterio de medición: Unidad medida según especificaciones de la DT.</t>
  </si>
  <si>
    <t>CARPINTERIA DE ALUMINIO</t>
  </si>
  <si>
    <t>'01.08.02</t>
  </si>
  <si>
    <t>EAF1U009</t>
  </si>
  <si>
    <t>F01. Fijo de aluminio lacado color a escoger por la DF, cortizo o equivalente, colocado sobre subestructura de acero, para un hueco de obra aproximado de 180x80 cm, elaborada con perfiles de precio superior, clasificación mínima 4 de permeabilidad al aire según UNE-EN 12207, clasificación mínima 9A de estanqueidad al agua según UNE-EN 12208 y clasificación mínima C5 de resistencia al viento según UNE-EN 12210, con vidrio laminar 5+12+4 translucido incluido en este precio, sin persiana.  Incluye p.p. de remate inferior de aluminio acabado igual que la carpinteria a modo de zócalo para esconder el encuentro del mismo con el pavimento.
Criterio de medición: Unidad medida según las especificaciones de la DT.</t>
  </si>
  <si>
    <t>EAF1U002</t>
  </si>
  <si>
    <t>F02. Fijo de aluminio lacado color a escoger por la DF, cortizo o equivalente, colocado sobre subestructura de acero, para un hueco de obra aproximado de 285x100 cm, elaborada con perfiles de precio superior, clasificación mínima 4 de permeabilidad al aire según UNE-EN 12207, clasificación mínima 9A de estanqueidad al agua según UNE-EN 12208 y clasificación mínima C5 de resistencia al viento según UNE-EN 12210, con vidrio laminar 5+12+4 translucido incluido en este precio, sin persiana.  Incluye p.p. de remate inferior de aluminio acabado igual que la carpinteria a modo de zócalo para esconder el encuentro del mismo con el pavimento.
Criterio de medición: Unidad medida según las especificaciones de la DT.</t>
  </si>
  <si>
    <t>EAF1U004</t>
  </si>
  <si>
    <t>F03. Fijo de aluminio lacado color a escoger por la DF, cortizo o equivalente, colocado sobre subestructura de acero, para un hueco de obra aproximado de 225x100 cm, elaborada con perfiles de precio superior, clasificación mínima 4 de permeabilidad al aire según UNE-EN 12207, clasificación mínima 9A de estanqueidad al agua según UNE-EN 12208 y clasificación mínima C5 de resistencia al viento según UNE-EN 12210, con vidrio laminar 5+12+4 translucido incluido en este precio, sin persiana.  Incluye p.p. de remate inferior de aluminio acabado igual que la carpinteria a modo de zócalo para esconder el encuentro del mismo con el pavimento.
Criterio de medición: Unidad medida según las especificaciones de la DT.</t>
  </si>
  <si>
    <t>EAF1U001</t>
  </si>
  <si>
    <t>F04. Fijo de aluminio lacado color a escoger por la DF, cortizo o equivalente, colocado sobre subestructura de acero galvanizado, para un hueco de obra aproximado de 320x100 cm, elaborada con perfiles de aluminio con rotura de puente térmico, clasificación mínima 4 de permeabilidad al aire según UNE-EN 12207, clasificación mínima 9A de estanqueidad al agua según UNE-EN 12208 y clasificación mínima C5 de resistencia al viento según UNE-EN 12210, con vidrio laminar 5+5 translucido incluido en este precio, sin persiana.  Incluye p.p. de remate inferior de aluminio acabado igual que la carpinteria a modo de zócalo para esconder el encuentro del mismo con el pavimento.
Criterio de medición: Unidad medida según las especificaciones de la DT.</t>
  </si>
  <si>
    <t>EAF1U006</t>
  </si>
  <si>
    <t>F05. Fijo de aluminio lacado color a escoger por la DF, cortizo o equivalente, colocado sobre subestructura de acero, para un hueco de obra aproximado de 170x110 cm, elaborada con perfiles de precio superior, clasificación mínima 4 de permeabilidad al aire según UNE-EN 12207, clasificación mínima 9A de estanqueidad al agua según UNE-EN 12208 y clasificación mínima C5 de resistencia al viento según UNE-EN 12210, con vidrio laminar 5+12+4 translucido incluido en este precio, sin persiana.  Incluye p.p. de remate inferior de aluminio acabado igual que la carpinteria a modo de zócalo para esconder el encuentro del mismo con el pavimento.
Criterio de medición: Unidad medida según las especificaciones de la DT.</t>
  </si>
  <si>
    <t>EAF1U008</t>
  </si>
  <si>
    <t>F06. Fijo de aluminio lacado color a escoger por la DF, cortizo o equivalente, colocado sobre subestructura de acero, para un hueco de obra aproximado de 160x110 cm, elaborada con perfiles de precio superior, clasificación mínima 4 de permeabilidad al aire según UNE-EN 12207, clasificación mínima 9A de estanqueidad al agua según UNE-EN 12208 y clasificación mínima C5 de resistencia al viento según UNE-EN 12210, con vidrio laminar 5+12+4 translucido incluido en este precio, sin persiana.  Incluye p.p. de remate inferior de aluminio acabado igual que la carpinteria a modo de zócalo para esconder el encuentro del mismo con el pavimento.
Criterio de medición: Unidad medida según las especificaciones de la DT.</t>
  </si>
  <si>
    <t>EAF1U005</t>
  </si>
  <si>
    <t>F07. Fijo de aluminio lacado color a escoger por la DF, cortizo o equivalente, colocado sobre subestructura de acero, para un hueco de obra aproximado de 200x100 cm, elaborada con perfiles de precio superior, clasificación mínima 4 de permeabilidad al aire según UNE-EN 12207, clasificación mínima 9A de estanqueidad al agua según UNE-EN 12208 y clasificación mínima C5 de resistencia al viento según UNE-EN 12210, con vidrio laminar 5+12+4 translucido incluido en este precio, sin persiana.  Incluye p.p. de remate inferior de aluminio acabado igual que la carpinteria a modo de zócalo para esconder el encuentro del mismo con el pavimento.
Criterio de medición: Unidad medida según las especificaciones de la DT.</t>
  </si>
  <si>
    <t>EAF1U007</t>
  </si>
  <si>
    <t>F09. Fijo de aluminio lacado color a escoger por la DF, cortizo o equivalente, colocado sobre subestructura de acero, para un hueco de obra aproximado de 183x100 cm, elaborada con perfiles de precio superior, clasificación mínima 4 de permeabilidad al aire según UNE-EN 12207, clasificación mínima 9A de estanqueidad al agua según UNE-EN 12208 y clasificación mínima C5 de resistencia al viento según UNE-EN 12210, con vidrio laminar 5+12+4 translucido incluido en este precio, sin persiana.  Incluye p.p. de remate inferior de aluminio acabado igual que la carpinteria a modo de zócalo para esconder el encuentro del mismo con el pavimento.
Criterio de medición: Unidad medida según las especificaciones de la DT.</t>
  </si>
  <si>
    <t>EAF1U003</t>
  </si>
  <si>
    <t>F10. Fijo de aluminio lacado color a escoger por la DF, cortizo o equivalente, colocado sobre subestructura de acero, para un hueco de obra aproximado de 250x100 cm, elaborada con perfiles de precio superior, clasificación mínima 4 de permeabilidad al aire según UNE-EN 12207, clasificación mínima 9A de estanqueidad al agua según UNE-EN 12208 y clasificación mínima C5 de resistencia al viento según UNE-EN 12210, con vidrio laminar 5+12+4 translucido incluido en este precio, sin persiana.  Incluye p.p. de remate inferior de aluminio acabado igual que la carpinteria a modo de zócalo para esconder el encuentro del mismo con el pavimento.
Criterio de medición: Unidad medida según las especificaciones de la DT.</t>
  </si>
  <si>
    <t>EAF7U001</t>
  </si>
  <si>
    <t>Balconera de aluminio lacado con rotura de puente térmico, colocada sobre premarco de acero galvanizado, con una hoja batiente, para un hueco de obra aproximado de 80x220 cm, elaborada con perfiles de precio alto, clasificación mínima 4 de permeabilidad al aire según UNE-EN 12207, clasificación mínima 9A de estanqueidad al agua según UNE-EN 12208 y clasificación mínima C5 de resistencia al viento según UNE-EN 12210, con vidrio laminar 5+12+4 translucido incluido en este precio, sin persiana.  Incluye p.p. de remate inferior de aluminio acabado igual que la carpinteria a modo de zócalo para esconder el encuentro del mismo con el pavimento.</t>
  </si>
  <si>
    <t>EAF1U010</t>
  </si>
  <si>
    <t>F08. Tabique tipus DIVITECNIC de la marca MATESUFijo de aluminio lacado color a escoger por la DF,  colocado sobre subestructura de acero, para un hueco de obra aproximado de 220x110 cm, elaborada con perfiles de precio superior, clasificación mínima 4 de permeabilidad al aire según UNE-EN 12207, clasificación mínima 9A de estanqueidad al agua según UNE-EN 12208 y clasificación mínima C5 de resistencia al viento según UNE-EN 12210, con vidrios sencillos laminar 5+5 trasnlucido a testa i laminar butiral 5+5 trasnparente con junta termoplástica, incluido en este precio, sin persiana.  Incluye p.p. de remate inferior de aluminio acabado igual que la carpinteria a modo de zócalo para esconder el encuentro del mismo con el pavimento.
Criterio de medición: Unidad medida según las especificaciones de la DT.</t>
  </si>
  <si>
    <t>DIVISIONES Y CERRAMIENTOS DE VIDRIO</t>
  </si>
  <si>
    <t>'01.08.03</t>
  </si>
  <si>
    <t>E66EU001</t>
  </si>
  <si>
    <t>Mampara modular de 80 mm de espesor, formada por simple vidrio laminar translucido de seguridad de 5+5 mm de espesor, con tubo de 15mm de acero inoxidable mate y  'U' laterales  juntas termoplásticas para el sellado de los vidrios y del perímetro de los tableros, colocada. Incluye cualquier subestructura necesaria para la colocación de las mismas. Módulos a definir por la DF, según planos. Incluye colocación a 20cm del suelo.
Criterio de medición: m2 de superficie medida de acuerdo a las especificaciones de la DT.
El precio incluye el replanteo, colocación del bastidor y de los paneles, y todas las operaciones necesarias para su correcto acabado.</t>
  </si>
  <si>
    <t>CARPINTERIAS RF</t>
  </si>
  <si>
    <t>'01.08.04</t>
  </si>
  <si>
    <t>KASAU001</t>
  </si>
  <si>
    <t>P3*. Puerta cortafuegos de placas HPL, EI2-C 60, una hoja batiente, para una luz de 80x210 cm, revestida acabada igual que el revestimiento del paramento vertical, con paneles fonoabsorventes, de color e escoger por la DF, estructura de la puerta incluida, premarco de acero 40x40. Incluye maneta tipo Ocariz INOX LR o equivalente, cerraje de acero inoxidable, con cerradura de golpe, todo según planos de carpinteria y especificaciones de la DF.  Incluye suministro y colocación de tope inox AISI 304 mate ref. 565 de 25 mm de diámetro y 40 mm de altura.
Incluye remate perimetral de acero inoxidable acabado proyectado con arena, colocada. Incluye p.p de pintura para su total acabado.
Criterio de medición: Unidad medida según las especificaciones de la DT.</t>
  </si>
  <si>
    <t>KASAU002</t>
  </si>
  <si>
    <t>P8. Puerta cortafuegos de placas HPL, EI2-C 60, una hoja batiente, para una luz de 70x210 cm, de 43mm de grosor acabado con forrado de acero inoxidable, estructura de la puerta incluida, premarco de acero 40x40. Incluye maneta tipo Ocariz INOX LR o equivalente, cerraje de acero inoxidable, con cerradura de golpe y llave, todo según planos de carpinteria y especificaciones de la DF.  Incluye suministro y colocación de tope inox AISI 304 mate ref. 565 de 25 mm de diámetro y 40 mm de altura. Incluye p.p de pintura para su total acabado.
Incluye remate perimetral de acero inoxidable acabado proyectado con arena, colocada.
Criterio de medición: Unidad medida según las especificaciones de la DT.</t>
  </si>
  <si>
    <t>KASAU003</t>
  </si>
  <si>
    <t>P5*. Puerta cortafuegos de metàlica, EI2-C 60, de dos hojas batientes, para una luz de 140x210 cm, de 43mm de grosor, estructura de la puerta incluida, premarco de acero 40x40. Incluye maneta tipo Ocariz INOX LR o equivalente, cerraje de acero inoxidable, con cerradura de golpe y llave, todo según planos de carpinteria y especificaciones de la DF.  Incluye suministro y colocación de tope inox AISI 304 mate ref. 565 de 25 mm de diámetro y 40 mm de altura. Incluye p.p de pintura para su total acabado.
Incluye remate perimetral de acero inoxidable acabado proyectado con arena, colocada.
Criterio de medición: Unidad medida según las especificaciones de la DT.</t>
  </si>
  <si>
    <t>09</t>
  </si>
  <si>
    <t>ACRISTALAMIENTOS</t>
  </si>
  <si>
    <t>'01.09</t>
  </si>
  <si>
    <t>EC1K1501</t>
  </si>
  <si>
    <t>Espejo de luna incolora de 5 mm de espesor, colocado adherido a paramento vertical, con los cuatro perímetros pulidos.
Criterio de medición: m2 de superficie medida de acuerdo a las especificaciones de la DT.Se considerarán las respectivas dimensiones de acuerdo con los criterios siguientes:- Largo y ancho: Múltiplos de 6 cmSe tomará el múltiplo inmediato superior en el caso de que la dimensión no lo sea.</t>
  </si>
  <si>
    <t>10</t>
  </si>
  <si>
    <t>INSTALACIONES</t>
  </si>
  <si>
    <t>SANITARIOS Y GRIFERIAS</t>
  </si>
  <si>
    <t>'01.10.01</t>
  </si>
  <si>
    <t>EJ13B61A</t>
  </si>
  <si>
    <t>Lavabo para empotrar de porcelana esmaltada, de la casa ROCA modelo Foro, redondo, de color blanco y empotrado en encimera.
Criterio de medición: Unidad de cantidad instalada, medida según las especificaciones de la DT.</t>
  </si>
  <si>
    <t>EJ13U002</t>
  </si>
  <si>
    <t>Lavabo para empotrar de porcelana esmaltada, de la casa ROCA, ovalado, de color blanco y empotrado en encimera.
Criterio de medición: Unidad de cantidad instalada, medida según las especificaciones de la DT.</t>
  </si>
  <si>
    <t>EJ13U003</t>
  </si>
  <si>
    <t>Lavabo suspendido de porcelana esmaltada, de la casa ROCA modelo estudio angular, redondo, de 45x60cm, de color blanco y suspendido para ir visto. Incluye la subestructura para su sujeción y el refuerzo en caso de ser necesario en paredes.
Criterio de medición: Unidad de cantidad instalada, medida según las especificaciones de la DT.</t>
  </si>
  <si>
    <t>EJ23U001</t>
  </si>
  <si>
    <t>Grifo monomando para lavabo, de la casa ROCA modelo L20 o GROHE EUROSTYLE, montado superficialmente sobre encimera o aparato sanitario, de latón cromado, precio superior, con desagüe mecánico incorporado con salida de 1´´1/4, con dos entradas de manguitos.
Criterio de medición: Unidad de cantidad instalada, medida según las especificaciones de la DT.</t>
  </si>
  <si>
    <t>EJ23U002</t>
  </si>
  <si>
    <t>Grifo monomando para lavabo, de la casa ROCA modelo para vertedero a escoger por la DF, montado superficialmente sobre encimera o aparato sanitario, de latón cromado, precio superior, con desagüe mecánico incorporado con salida de 1´´1/4, con dos entradas de manguitos.
Criterio de medición: Unidad de cantidad instalada, medida según las especificaciones de la DT.</t>
  </si>
  <si>
    <t>EJ14BB11</t>
  </si>
  <si>
    <t>Inodoro de porcelana esmaltada, de salida vertical, marca ROCA modelo meridian, de color blanco,  y conectado a la red de evacuación. Incluye cisterna doble de 3/6l.  para inodoro, accionamiento manual con descarga dual de la casa ROCA compatible con el conjunto, colocada con fijaciones mecánicas. Incluye tapa y aro de supralit para inodoro con caida amortiguada.
Criterio de medición: Unidad de cantidad instalada, medida según las especificaciones de la DT.</t>
  </si>
  <si>
    <t>EJ46U003</t>
  </si>
  <si>
    <t xml:space="preserve">Barra mural doble abatible para baño adaptado, de 800 mm de longitud y 35 mm de d, de tubo de aluminio recubierto de nilón, marca Simex referencia 02032 o equivalente, colocada con fijaciones mecánicas.
Criterio de medición:  Unidad de cantidad instalada, medida según las especificaciones de la DT. </t>
  </si>
  <si>
    <t>11</t>
  </si>
  <si>
    <t>EQUIPAMIENTOS</t>
  </si>
  <si>
    <t>'01.11</t>
  </si>
  <si>
    <t>EQ51U002</t>
  </si>
  <si>
    <t>Suministro y colocación de tablero y frontal de baño sintético SILESTONE grupo 1, modelo a escoger por la DF, acabado con canto doble, pulido y biselado de 250x60x2cm de encimera, 250x30x2cm frontal y laterales de 55x30x2cm, apoyado en estructura de soporte,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
Criterio de medición: Se medirá el nombre de unidades realmente ejecutadas según especificaciones de proyecto.</t>
  </si>
  <si>
    <t>EQ51U003</t>
  </si>
  <si>
    <t>Suministro y colocación de tablero y frontal de baño sintético SILESTONE grupo 1, modelo a escoger por la DF, acabado con canto doble, pulido y biselado de 295x60x2cm de encimera, 250x30x2cm frontal y lateral de 60x30x2cm, apoyado en estructura de soporte,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
Criterio de medición: Se medirá el nombre de unidades realmente ejecutadas según especificaciones de proyecto.</t>
  </si>
  <si>
    <t>EQ51U005</t>
  </si>
  <si>
    <t>Suministro y colocación de tablero y frontal de baño sintético SILESTONE grupo 1, modelo a escoger por la DF, acabado con canto doble, pulido y biselado de 210x60x2cm de encimera, 210x30x2cm frontal y lateral de 55x30x2cm, apoyado en estructura de soporte,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
Criterio de medición: Se medirá el nombre de unidades realmente ejecutadas según especificaciones de proyecto.</t>
  </si>
  <si>
    <t>EQ51U006</t>
  </si>
  <si>
    <t>Suministro y colocación de tablero y frontal de baño sintético SILESTONE grupo 1, modelo a escoger por la DF, acabado con canto doble, pulido y biselado de 305x60x2cm de encimera, 305x30x2cm frontal y lateraesl de 60x30x2cm, apoyado en estructura de soporte,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
Criterio de medición: Se medirá el nombre de unidades realmente ejecutadas según especificaciones de proyecto.</t>
  </si>
  <si>
    <t>EQ51U007</t>
  </si>
  <si>
    <t>Suministro y colocación de tablero y frontal de baño sintético SILESTONE grupo 1, modelo a escoger por la DF, acabado con canto doble, pulido y biselado de 270x60x2cm de encimera, 270x30x2cm frontal y lateral de 60x30x2cm, apoyado en estructura de soporte,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
Criterio de medición: Se medirá el nombre de unidades realmente ejecutadas según especificaciones de proyecto.</t>
  </si>
  <si>
    <t>EQ51U008</t>
  </si>
  <si>
    <t>Suministro y colocación de tablero y frontal de baño sintético SILESTONE grupo 1, modelo a escoger por la DF, acabado con canto doble, pulido y biselado de 195x60x2cm de encimera, 195x30x2cm frontal y lateral de 60x30x2cm, apoyado en estructura de soporte,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
Criterio de medición: Se medirá el nombre de unidades realmente ejecutadas según especificaciones de proyecto.</t>
  </si>
  <si>
    <t>EQ51U009</t>
  </si>
  <si>
    <t>Suministro y colocación de tablero y frontal de baño sintético SILESTONE grupo 1, modelo a escoger por la DF, acabado con canto doble, pulido y biselado de 175x60x2cm de encimera, 175x30x2cm frontal y lateral de 60x30x2cm, apoyado en estructura de soporte,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
Criterio de medición: Se medirá el nombre de unidades realmente ejecutadas según especificaciones de proyecto.</t>
  </si>
  <si>
    <t>EQ51U010</t>
  </si>
  <si>
    <t>Suministro y colocación de tablero y frontal de baño sintético SILESTONE grupo 1, modelo a escoger por la DF, acabado con canto doble, pulido y biselado de 160x60x2cm de encimera, 160x10x2cm frontal y sobre de 160x10x2cm, apoyado en estructura de soporte,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
Criterio de medición: Se medirá el nombre de unidades realmente ejecutadas según especificaciones de proyecto.</t>
  </si>
  <si>
    <t>EQ51U011</t>
  </si>
  <si>
    <t>Suministro y colocación de tablero y frontal de baño sintético SILESTONE grupo 1, modelo a escoger por la DF, acabado con canto doble, pulido y biselado de 260x60x2cm de encimera, 260x10x2cm frontal y sobre de 260x10x2cm, apoyado en estructura de soporte,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
Criterio de medición: Se medirá el nombre de unidades realmente ejecutadas según especificaciones de proyecto.</t>
  </si>
  <si>
    <t>EQ51U012</t>
  </si>
  <si>
    <t>Suministro y colocación de tablero y frontal de baño sintético SILESTONE grupo 1, modelo a escoger por la DF, acabado con canto doble, pulido y biselado de 90x60x2cm de encimera, 90x10x2cm frontal y sobre de 90x10x2cm, apoyado en estructura de soporte,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
Criterio de medición: Se medirá el nombre de unidades realmente ejecutadas según especificaciones de proyecto.</t>
  </si>
  <si>
    <t>EQ71U001</t>
  </si>
  <si>
    <t>Conjunto de mueble para mostrador compuesto por dos niveles, el inferior de color corporativa (U963 ST15 Burdeos) por la parte exterior y blanco por la parte interior, a 80cm de altura y el superior de melamina color blanco a escoger por la DF hasta una altura de 115cm. El sobre es de melamina blanca en todo el conjunto, todo de aglomerado con melamina, montado sobre pies de acero inoxidable, precio alto, incluido herrajes para su montaje, colocado apoyado en el suelo y fijado a la pared. Todo según plano detalle.
Criterio de medición: Unidad de cantidad colocada según las especificaciones de la DT.</t>
  </si>
  <si>
    <t>EQ54U001</t>
  </si>
  <si>
    <t>Conjunto de muebles bajos para toda la  largada de la pared a una altura de 90cm de color a definir por la DF. Todo según detalle de planos y especificaciones de la DF.
Criterio de medición: Unidades según especificaciones de proyecto.</t>
  </si>
  <si>
    <t>EQ54U015</t>
  </si>
  <si>
    <t>Cámara frigorifica prefabricada de midas descritas en plano. Inclou tots els mecanismes, ferratges i mitjans auxiliars per l'execució de la totalitat de la partida. Incluye todos los mecanismos, cerrajes i medidas auxiliares paa la totalidad de la partida.
Criterio de medición: Unidades según especificaciones de proyecto. Todo según detalle de planos y especificaciones de la DF.</t>
  </si>
  <si>
    <t>12</t>
  </si>
  <si>
    <t>AYUDAS DE ALBAÑILERIA</t>
  </si>
  <si>
    <t>'01.12</t>
  </si>
  <si>
    <t>EY01U010</t>
  </si>
  <si>
    <t>pa</t>
  </si>
  <si>
    <t>Trabajos de limpieza de final de obra por empresa especializada de pavimentos interiores y exteriores, cerramientos practicables y fijos interiores y exteriores, vidrios, paredes, locales humedos. A justificar mediante albaranes aprovados por la D.F.</t>
  </si>
  <si>
    <t>EY01U002</t>
  </si>
  <si>
    <t xml:space="preserve">Ayuda de albañilería, para partidas de reparación y/o pequeñas modificaciones de obra. Remates de albañileria, enyesados, tapado de agujeros, masillados,  pintados, cajones de cartón-yeso, pintado de zona afectadas por las obras. Partida de cobro íntegro. </t>
  </si>
  <si>
    <t>13</t>
  </si>
  <si>
    <t>CONTROL DE CALIDAD</t>
  </si>
  <si>
    <t>'01.13</t>
  </si>
  <si>
    <t>CQ000001</t>
  </si>
  <si>
    <t>Aplicación de los ensayos de control de calidad según el Programa de Control de Calidad.</t>
  </si>
  <si>
    <t>14</t>
  </si>
  <si>
    <t>SEGURIDAD Y SALUD</t>
  </si>
  <si>
    <t>'01.14</t>
  </si>
  <si>
    <t>SS000003</t>
  </si>
  <si>
    <t>Aplicación de las medidas de seguridad según el Estudio de Seguridad y Salud.</t>
  </si>
  <si>
    <t>15</t>
  </si>
  <si>
    <t>GESTIÓN DE RESIDUOS</t>
  </si>
  <si>
    <t>'01.15</t>
  </si>
  <si>
    <t>K2R540J0</t>
  </si>
  <si>
    <t>Transporte de residus inertes o no peligrosos (no especiales) a instalación autorizada de gestión de residuos, con contenedor de 9 m3 de capacidad.
Criterio de medición: m3 de volumen medido con el criterio de la partida de obra de excavación que le corresponda, incrementado con el coeficiente de esponjamiento indicado en el pliego de condiciones técnicas, o cualquier otro aceptado previamente y expresamente por la DF.La unidad de obra no incluye los gastos de vertido ni de mantenimiento del vertedero.Se considera un incremento por esponjamiento de un 35%.</t>
  </si>
  <si>
    <t>K2RA73G1</t>
  </si>
  <si>
    <t>Deposición controlada en vertedero autorizado, con cánon sobre la deposición controlada de residuos de la construcción incluido, según la LLEI 8/2008, de residuos mezclados inertes con una densidad 1,0 t/m3, procedentes de construcción o demolición, con código 170107 según la Lista Europea de Residuos (ORDEN MAM/304/2002).
Criterio de medición: m3 de volumen de cada tipo de residuo depositado en el vertedero o centro de recogida correspondiente.La unidad de obra incluye todos los gastos por la disposición de cada tipo de residuo en el centro correspondiente.Incluye el canon de vertido del residuo a depósito controlado, según lo que determina la Ley 8/2008, el pago del cual queda suspendido según la Ley 7/2011.La empresa receptora del residuo facilitará al constructor la información necesaria para cumplimentar el certificado de disposición de residuos, de acuerdo con el articulo 5.3 del REAL DECRETO 105/2008.</t>
  </si>
  <si>
    <t xml:space="preserve">IMPORTE TOTAL DEL PRESUPUESTO : </t>
  </si>
  <si>
    <t>Justificación de elementos</t>
  </si>
  <si>
    <t>Nº</t>
  </si>
  <si>
    <t>Código</t>
  </si>
  <si>
    <t>U.M.</t>
  </si>
  <si>
    <t>Descripción</t>
  </si>
  <si>
    <t>Elemento compuesto</t>
  </si>
  <si>
    <t>B867U001</t>
  </si>
  <si>
    <t>Resvestimiento mural vinílico Dcop Cliniwall 1,5mm</t>
  </si>
  <si>
    <t>Rend.:</t>
  </si>
  <si>
    <t>BGW41000</t>
  </si>
  <si>
    <t>Parte proporcional de accesorios para interruptores magnetotérmicos</t>
  </si>
  <si>
    <t>CQU001</t>
  </si>
  <si>
    <t>Ensayos control calidad</t>
  </si>
  <si>
    <t>D0701641</t>
  </si>
  <si>
    <t>Mortero de cemento pórtland con caliza CEM II/B-L y arena, con 250 kg/m3 de cemento, con una proporción en volumen 1:6 y 5 N/mm2 de resistencia a compresión, elaborado en obra.
Criterio de medición: m3 de volumen necesario elaborado en la obra.</t>
  </si>
  <si>
    <t>Mano de obra</t>
  </si>
  <si>
    <t>A0150000</t>
  </si>
  <si>
    <t>h</t>
  </si>
  <si>
    <t>Peón especialista</t>
  </si>
  <si>
    <t>/R</t>
  </si>
  <si>
    <t>x</t>
  </si>
  <si>
    <t>=</t>
  </si>
  <si>
    <t>Subtotal mano de obra</t>
  </si>
  <si>
    <t>Maquinaria</t>
  </si>
  <si>
    <t>C1705600</t>
  </si>
  <si>
    <t>Hormigonera de 165 l</t>
  </si>
  <si>
    <t>Subtotal maquinaria</t>
  </si>
  <si>
    <t>Material</t>
  </si>
  <si>
    <t>B0512401</t>
  </si>
  <si>
    <t>t</t>
  </si>
  <si>
    <t>Cemento pórtland con caliza CEM II/B-L 32,5 R según UNE-EN 197-1, en sacos</t>
  </si>
  <si>
    <t>B0310020</t>
  </si>
  <si>
    <t>Arena de cantera para morteros</t>
  </si>
  <si>
    <t>B0111000</t>
  </si>
  <si>
    <t>Agua</t>
  </si>
  <si>
    <t>Subtotal material</t>
  </si>
  <si>
    <t>Coste directo</t>
  </si>
  <si>
    <t>Gastos auxiliares</t>
  </si>
  <si>
    <t>%</t>
  </si>
  <si>
    <t>Total</t>
  </si>
  <si>
    <t>D070A4D1</t>
  </si>
  <si>
    <t>Mortero mixto de cemento pórtland con caliza CEM II/B-L, cal y arena, con 200 kg/m3 de cemento, con una proporción en volumen 1:2:10 y 2,5 N/mm2 de resistencia a compresión, elaborado en obra.
Criterio de medición: m3 de volumen necesario elaborado en la obra.</t>
  </si>
  <si>
    <t>B0532310</t>
  </si>
  <si>
    <t>Cal aérea hidratada CL 90-S, en sacos</t>
  </si>
  <si>
    <t>D070A8B1</t>
  </si>
  <si>
    <t>Mortero mixto de cemento pórtland con caliza CEM II/B-L, cal y arena, con 380 kg/m3 de cemento, con una proporción en volumen 1:0,5:4 y 10 N/mm2 de resistencia a compresión, elaborado en obra.
Criterio de medición: m3 de volumen necesario elaborado en la obra.</t>
  </si>
  <si>
    <t>SSU001</t>
  </si>
  <si>
    <t>Seguretat i salut</t>
  </si>
  <si>
    <t>Partida de obra</t>
  </si>
  <si>
    <t>E652447R</t>
  </si>
  <si>
    <t xml:space="preserve">Tabique de placas de yeso laminado formado por estructura doble normal con perfilería de plancha de acero galvanizado, con un espesor total del tabique de 146 mm, montantes cada 600 mm de 48 mm de ancho y canales de 48 mm de ancho, 2 placas tipo resistente al fuego (F) en cada cara de 12.5 mm de espesor cada una, fijadas mecánicamente y aislamiento de placas de lana mineral de roca de resistencia térmica &gt;= 1,081 m2.K/W </t>
  </si>
  <si>
    <t>A0127000</t>
  </si>
  <si>
    <t>Oficial 1a colocador</t>
  </si>
  <si>
    <t>A0137000</t>
  </si>
  <si>
    <t>Ayudante colocador</t>
  </si>
  <si>
    <t>B7J500ZZ</t>
  </si>
  <si>
    <t>Masilla para junta de placas de cartón-yeso</t>
  </si>
  <si>
    <t>B6B12211</t>
  </si>
  <si>
    <t>Canal de plancha de acero galvanizado, en paramentos horizontales con perfiles 48 mm de anchura</t>
  </si>
  <si>
    <t>B7JZ00E1</t>
  </si>
  <si>
    <t>Cinta de papel resistente para juntas de placas de yeso laminado</t>
  </si>
  <si>
    <t>B6B11211</t>
  </si>
  <si>
    <t>Montante de plancha de acero galvanizado, en paramentos verticales con perfiles 48 mm de anchura</t>
  </si>
  <si>
    <t>B0CC3310</t>
  </si>
  <si>
    <t>Placa de yeso laminado resistente al fuego (F) y espesor 12.5 mm, con borde afinado (BA), según la norma UNE-EN 520</t>
  </si>
  <si>
    <t>B0A61600</t>
  </si>
  <si>
    <t>Taco de nylon de 6 a 8 mm de diámetro, con tornillo</t>
  </si>
  <si>
    <t>B0A4A400</t>
  </si>
  <si>
    <t>cu</t>
  </si>
  <si>
    <t>Tornillos galvanizados</t>
  </si>
  <si>
    <t>B0A44000</t>
  </si>
  <si>
    <t>Tornillos para placas de yeso laminado</t>
  </si>
  <si>
    <t>B6BZ1A10</t>
  </si>
  <si>
    <t>Banda acústica autoadhesiva hasta 50 mm de ancho para juntas de placas de yeso laminado</t>
  </si>
  <si>
    <t>B7C9R5M0</t>
  </si>
  <si>
    <t>Placa semirígida de lana mineral de roca (MW), de densidad 46 a 55 kg/m3, de 40 mm de espesor, con una conductividad térmica &lt;= 0,037 W/mK y resistencia térmica &gt;= 1,081 m2.K/W</t>
  </si>
  <si>
    <t>E66AA100</t>
  </si>
  <si>
    <t xml:space="preserve">Módulo frontal de cabina sanitaria formado por una puerta practicable y lateral fijo, de 80 cm de anchura y 205 cm de altura total, de tablero de resinas fenólicas HPL de 13 mm de espesor con acabado de color en ambas caras con herrajes de acero inoxidable, compuestos de 3 bisagras, 1 tirador, 1 cierre con indicación exterior, pies regulables y perfil superior de soporte con elementos de fijación </t>
  </si>
  <si>
    <t>B66ZA000</t>
  </si>
  <si>
    <t>Herrajes para mamparas sintéticas para módulo frontal con puerta y elemetos fijos, compuestos de 3 bisagras, 1 tirador, 1 cierre con indicación exterior, 2 pies regulables y perfil superior y soportes, de acero inoxidable</t>
  </si>
  <si>
    <t>B66AA00A</t>
  </si>
  <si>
    <t>Placa fenólica HPL de 13 mm de espesor, con acabado de color en ambas caras, trabajada en taller para formar módulo frontal con puerta y elemetos fijos de cabinas sanitarias</t>
  </si>
  <si>
    <t>E66AB090</t>
  </si>
  <si>
    <t xml:space="preserve">Mampara divisoria entre cabinas sanitarias de 160 cm de longitud y 205 cm de altura total, de tablero de resinas fenólicas HPL de 13 mm de espesor con acabado de color en ambas caras, con perfiles de fijación y pies regulables de acero inoxidable </t>
  </si>
  <si>
    <t>B66AB00A</t>
  </si>
  <si>
    <t>Placa fenólica HPL de 13 mm de espesor, con acabado de color en ambas caras, trabajada en taller para formar divisoria ente cabinas sanitarias</t>
  </si>
  <si>
    <t>B66ZB000</t>
  </si>
  <si>
    <t>Herrajes para mamparas sintéticas para divisoria ente cabinas, compuestos de perfiles U o L para fijación a pared o mampara y pie regulable de 15 cm de altura, de acero inoxidable</t>
  </si>
  <si>
    <t>E83E2JGA</t>
  </si>
  <si>
    <t xml:space="preserve">Trasdosado de placas de yeso laminado formado por estructura autoportante libre normal N con perfilería de plancha de acero galvanizado, con un espesor total del trasdosado de 73 mm, montantes cada 600 mm de 48 mm de ancho y canales de 48 mm de ancho, con 2 placas tipo estándar (A) de 12.5 mm de espesor, fijadas mecanicamente </t>
  </si>
  <si>
    <t>B0CC1310</t>
  </si>
  <si>
    <t>Placa de yeso laminado estándar (A) y espesor 12,5 mm, con borde afinado (BA), según la norma UNE-EN 520</t>
  </si>
  <si>
    <t>E8445260</t>
  </si>
  <si>
    <t>Falso techo continuo de placas de yeso laminado tipo estándar (A), para revestir, de 15 mm de espesor y borde afinado (BA), entramado de acero galvanizado formado por perfiles principales colocados cada 1000 mm y perfiles secundarios colocados cada 600 mm fijados al techo mediante varilla de suspensión cada 1,2 m , para una altura de falso techo de 4 m como máximo.
Incluye p.p. de encastado de elementos varios de instalaciones.
Criterio de medición: m2 de superficie medida de acuerdo a las especificaciones de la DT.Con deducción de la superficie correspondiente a huecos, de acuerdo con los criterios siguientes:- Huecos &lt;= 1 m2:  No se deducirán
- Huecos &gt; 1 m2:  Se deduce el 100%Estos criterios incluyen el acabado específico de los acuerdos con los bordes, sin que comporte el uso de materiales diferentes de aquellos que normalmente conforman la unidad.</t>
  </si>
  <si>
    <t>B0CC1410</t>
  </si>
  <si>
    <t>Placa de yeso laminado estándar (A) y espesor 15 mm, con borde afinado (BA), según la norma UNE-EN 520</t>
  </si>
  <si>
    <t>B84Z7850</t>
  </si>
  <si>
    <t>Entramado de estructura doble de acero galvanizado para falso techo continuo de placas de yeso laminado formado por perfiles principales colocados cada 1000 mm como máximo y perfiles secundarios colocados cada 600 mm como máximo , para fijar al techo mediante varilla de suspensión cada 1,2 m, para soportar una carga de hasta 15 kg</t>
  </si>
  <si>
    <t>E844K102</t>
  </si>
  <si>
    <t xml:space="preserve">Falso techo registrable de placas de yeso laminado acabado con perforaciones a toda la superfície, 600x 600 mm y 12.5 mm de espesor con clase de absorción acústica C según la UNE-EN ISO 11654, sistema desmontable con estructura de acero galvanizado visto formado por perfiles principales con forma de T invertida de 24 mm de base colocados cada 1.2 m y fijados al techo mediante varilla de suspensión cada 1.2 m, con perfiles secundarios colocados formando retícula de 600x 600 mm, para una altura de falso techo de 4 m como máximo </t>
  </si>
  <si>
    <t>A013M000</t>
  </si>
  <si>
    <t>Ayudante montador</t>
  </si>
  <si>
    <t>A012M000</t>
  </si>
  <si>
    <t>Oficial 1a montador</t>
  </si>
  <si>
    <t>B844C20A</t>
  </si>
  <si>
    <t>Placa de yeso laminado para falso techo registrable de 12.5 mm de espesor, acabado con perforaciones a toda la superfície y velo , de 600x600 mm y canto recto ( A) según la norma UNE-EN 13964 , para que quede el entramado visto y con un coeficiente de absorción acústica ponderado 0.65 según UNE-EN ISO 11654 , y reacción al fuego A2-s1, d0</t>
  </si>
  <si>
    <t>B84ZE510</t>
  </si>
  <si>
    <t>Estructura de acero galvanizado vista para falso techo de placas de 600x600 mm formada por perfiles principales en forma de T invertida de 24 mm de base colocados cada 1.2 m para fijar en el techo mediante varilla de suspensión cada 1.2 m, y perfiles secundarios formando retícula, incluído parte proporcional de perfiles de remate, suspensores y fijaciones, para soportar una carga de hasta 14 kg</t>
  </si>
  <si>
    <t>E844S211</t>
  </si>
  <si>
    <t>Formación de cajón en falso techo con placas de yeso laminado tipo hidrófuga (H) de 15 mm de espesor, colocadas con entramado estructura simple de acero galvanizado formado por perfiles colocados cada 600 mm fijados al techo mediante varilla de suspensión cada 1,2 m, para una altura de falso techo de 4 m como máximo.
Criterio de medición: m2 de superficie medida de acuerdo a las especificaciones de la DT.Con deducción de la superficie correspondiente a huecos, de acuerdo con los criterios siguientes:- Huecos &lt;= 1 m2:  No se deducirán
- Huecos &gt; 1 m2:  Se deduce el 100%Estos criterios incluyen el acabado específico de los acuerdos con los bordes, sin que comporte el uso de materiales diferentes de aquellos que normalmente conforman la unidad.</t>
  </si>
  <si>
    <t>B84Z5610</t>
  </si>
  <si>
    <t>Entramado de estructura simple de acero galvanizado para falso techo continuo de placas de yeso laminado formado por perfiles colocados cada 600 mm como máximo , para fijar al techo mediante varilla de suspensión cada 1,2 m, para soportar una carga de hasta 15 kg</t>
  </si>
  <si>
    <t>B0CC2410</t>
  </si>
  <si>
    <t>Placa de yeso laminado hidrófuga (H) y espesor 15 mm, con borde afinado (BA), según la norma UNE-EN 520</t>
  </si>
  <si>
    <t>E86A5FA6</t>
  </si>
  <si>
    <t>Forrado de paramento vertical con plancha de acero inoxidable 1.4301 (AISI 304), de 1,5 mm de espesor, acabado mate y trabajado en el taller, colocado con fijaciones mecánicas sobre perfilería de acero galvanizado con montantes cada 60 cm.
Criterio de medición: m2 de superficie medida de acuerdo a las especificaciones de la DT.</t>
  </si>
  <si>
    <t>A012F000</t>
  </si>
  <si>
    <t>Oficial 1a cerrajero</t>
  </si>
  <si>
    <t>A013F000</t>
  </si>
  <si>
    <t>Ayudante cerrajero</t>
  </si>
  <si>
    <t>B8635FA6</t>
  </si>
  <si>
    <t>Plancha de acero inoxidable 1.4301 (AISI 304), de 1,5 mm de espesor, acabado mate y trabajado en el taller</t>
  </si>
  <si>
    <t>B83ZA700</t>
  </si>
  <si>
    <t>Perfilería de plancha de acero galvanizado con perfiles entre 75 a 85 mm de ancho</t>
  </si>
  <si>
    <t>E93AC165</t>
  </si>
  <si>
    <t>Recrecido y nivelación del soporte de 2 mm de espesor, con pasta autonivelante de cemento tipo CT-C30-F7-A12 según UNE-EN 13813, aplicada manualmente, según especificaciones del fabricante del pavimento acabado.
Criterio de medición: m2 de superficie medida según las especificaciones de la DT, con deducción de la superficie correspondiente a aberturas, de acuerdo con los criterios siguientes:- Huecos &lt;= 1 m2:  No se deducen
- Huecos &gt; 1 m2:  Se deduce el 100%</t>
  </si>
  <si>
    <t>B0731773</t>
  </si>
  <si>
    <t>Pasta autonivelante de cemento tipo CT con clase C30 de resistencia a compresión, clase F7 de resistencia a flexión y clase A12 de resistencia al desgaste Böhme, según UNE-EN 13813, suministrada en sacos</t>
  </si>
  <si>
    <t>E9DC1S23</t>
  </si>
  <si>
    <t>Pavimento interior, de baldosa de gres porcelánico clase 1 frente a las caidas, grupo BIa (UNE-EN 14411), de forma rectangular de 120x60cm, modelo Boston Stone de porcelanosa o equivalente, colocadas con adhesivo para baldosa cerámica C1 (UNE-EN 12004) y rejuntado con lechada CG1 (UNE-EN 13888).
Criterio de medición: m2 de superficie medida según las especificaciones de la DT, con deducción de la superficie correspondiente a aberturas, de acuerdo con los criterios siguientes:- Huecos &lt;= 1 m2:  No se deducen
- Huecos &gt; 1 m2:  Se deduce el 100%</t>
  </si>
  <si>
    <t>A0140000</t>
  </si>
  <si>
    <t>Peón</t>
  </si>
  <si>
    <t>B05A2103</t>
  </si>
  <si>
    <t>Material para rejuntado de baldosas cerámicas CG1 según norma UNE-EN 13888, de color</t>
  </si>
  <si>
    <t>B0711010</t>
  </si>
  <si>
    <t>Adhesivo cementoso tipo C1 según norma UNE-EN 12004</t>
  </si>
  <si>
    <t>B0FHE181</t>
  </si>
  <si>
    <t>Baldosa de gres porcelánico prensado esmaltado antideslizante de forma rectangular o cuadrada, de 6 a 15 piezas/m2, precio superior, grup BIa (UNE-EN 14411)</t>
  </si>
  <si>
    <t>E9M11028</t>
  </si>
  <si>
    <t xml:space="preserve">Pavimento continuo de 2 capas resina sintética, con dotación de 1.6 kg/m2 </t>
  </si>
  <si>
    <t>A0121000</t>
  </si>
  <si>
    <t>Oficial 1a</t>
  </si>
  <si>
    <t>B9M1R000</t>
  </si>
  <si>
    <t>Resina sintética para pavimento continuo</t>
  </si>
  <si>
    <t>EAF7D39C</t>
  </si>
  <si>
    <t xml:space="preserve">Balconera de aluminio lacado blanco con rotura de puente térmico, colocada sobre premarco, con una hoja batiente, para un hueco de obra aproximado de 90x220 cm, elaborada con perfiles de precio alto, clasificación mínima 4 de permeabilidad al aire según UNE-EN 12207, clasificación mínima 9A de estanqueidad al agua según UNE-EN 12208 y clasificación mínima C4 de resistencia al viento según UNE-EN 12210, sin persiana </t>
  </si>
  <si>
    <t>BAF3D29C</t>
  </si>
  <si>
    <t>Balconera de aluminio lacado blanco, con rotura de puente térmico, para colocar sobre premarco, con una hoja batiente, para un hueco de obra de 1,5 a 1,99 m2 de superficie, elaborada con perfiles de precio alto, clasificación mínima 4 de permeabilidad al aire según UNE-EN 12207, clasificación mínima 9A de estanqueidad al agua según UNE-EN 12208 y clasificación mínima C4 de resistencia al viento según UNE-EN 12210, sin persiana</t>
  </si>
  <si>
    <t>B7J50010</t>
  </si>
  <si>
    <t>dm3</t>
  </si>
  <si>
    <t>Masilla para sellados, de aplicación con pistola, de base silicona neutra monocomponente</t>
  </si>
  <si>
    <t>B7J50090</t>
  </si>
  <si>
    <t>Masilla para sellados, de aplicación con pistola, de base poliuretano monocomponente</t>
  </si>
  <si>
    <t>EAP36186</t>
  </si>
  <si>
    <t>Marco de tabicón para puerta, de hojas batientes, de madera de pino flandes para pintar para una luz de marco de 80 cm de anchura y de 210 cm de altura.
Criterio de medición: Unidad medida según las especificaciones de la DT.La unidad de obra no incluye el coste de la colocación del marco, que es imputable a la unidad de obra de ejecución de la pared en la cual va colocado si la superficie es igual o inferior a 4 m2, o a una unidad de obra específica de colocación de marcos en caso diferente.</t>
  </si>
  <si>
    <t>BAP36186</t>
  </si>
  <si>
    <t>Marco de tabicón para puerta, de hojas batientes de madera de pino flandes para pintar, para una luz de marco de 80 cm de ancho y de 210 cm de altura</t>
  </si>
  <si>
    <t>EAPG6A86</t>
  </si>
  <si>
    <t>Forrado de premarco de tabicón, para puerta de hojas batientes, con madera chapada con melamina, para una luz de marco de 80 cm de ancho y de 210 cm de altura.
Criterio de medición: Unidad medida según las especificaciones de la DT.</t>
  </si>
  <si>
    <t>A012A000</t>
  </si>
  <si>
    <t>Oficial 1a carpintero</t>
  </si>
  <si>
    <t>BAZ26AA0</t>
  </si>
  <si>
    <t>Galce para forrado de marcos para premarco de tabicón, para hoja batiente, de madera chapada con melamina</t>
  </si>
  <si>
    <t>B0A31000</t>
  </si>
  <si>
    <t>Clavo de acero</t>
  </si>
  <si>
    <t>EAQDM440</t>
  </si>
  <si>
    <t>Hoja batiente para puerta interior, de 40 mm de espesor, 80 cm de anchura y 200 cm de altura , de caras lisas de tablero de madera de densidad media de 8mm de espesor , estructura interior de madera, acabado chapado melamina.
Criterio de medición: Unidad medida según las especificaciones de la DT.</t>
  </si>
  <si>
    <t>A013A000</t>
  </si>
  <si>
    <t>Ayudante carpintero</t>
  </si>
  <si>
    <t>BAZGC360</t>
  </si>
  <si>
    <t>Herrajes para puerta de interior de una hoja batiente, de precio medio</t>
  </si>
  <si>
    <t>BAQDM440</t>
  </si>
  <si>
    <t>Hoja batiente para puerta interior de 40 mm de espesor, 80 cm de anchura y 200 cm altura , de caras lisas de tablero de madera de densidad media de 8mm de espesor , estructura interior de madera, acabado chapado melamina</t>
  </si>
  <si>
    <t>EAQF8L1B</t>
  </si>
  <si>
    <t>Hoja para puerta corredera empotrada con una luz de paso de 80x 210 cm, de caras lisas, acabado superficial conde DM lacado, herrajes de precio alto y tapetas del premarco con madera el mismo tipo, fijada a las guias de la caja empotrada</t>
  </si>
  <si>
    <t>BAQDS18A</t>
  </si>
  <si>
    <t>Hoja para puerta interior de 40 mm de espesor, para una luz de 80x 210 cm, de caras lisas con acabado lacado</t>
  </si>
  <si>
    <t>BAZ2C846</t>
  </si>
  <si>
    <t>Galce para puerta corredera empotrada para una luz de paso de 80x 210cm, de DM lacado, para 1 hoja</t>
  </si>
  <si>
    <t>BAZGC2H0</t>
  </si>
  <si>
    <t>Herrajes para puerta de interior de una hoja corredera, de precio alto</t>
  </si>
  <si>
    <t>EAZ1U010</t>
  </si>
  <si>
    <t>Tapajuntas de madera chapada con melamina de sección rectangular lisa de 9 mm de espesor y de 60 mm de anchura</t>
  </si>
  <si>
    <t>BAZ1U010</t>
  </si>
  <si>
    <t>EC151D01</t>
  </si>
  <si>
    <t>Vidrio laminar de seguridad SILENT , de 6+6 mm de espesor, con 1 butiral transparente, clase 2 (B) 2 según UNE-EN 12600, colocado con junquillo sobre madera, acero o aluminio. 
Criterio de medición: m2 de superficie medida de acuerdo a las especificaciones de la DT.Se considerarán las respectivas dimensiones de acuerdo con los criterios siguientes: se tomará el múltiplo inmediato superior en el caso de que la dimensión no lo sea:- Largo y ancho: Múltiplos de 3 cm
- Unidades con superficie &lt; 0,25 m2: 0,25 m2 por unidad</t>
  </si>
  <si>
    <t>A012E000</t>
  </si>
  <si>
    <t>Oficial 1a vidriero</t>
  </si>
  <si>
    <t>BC151D01</t>
  </si>
  <si>
    <t>Vidrio laminar de seguridad , de 6+6 mm de espesor, con 1 butiral transparente, clase 2 (B) 2 según UNE-EN 12600</t>
  </si>
  <si>
    <t>ECZ37150</t>
  </si>
  <si>
    <t>Pulido de cantos espejo de luna incolora de 5 mm de espesor.
Criterio de medición: m de longitud medida según las especificaciones de la DT.</t>
  </si>
  <si>
    <t>C2007000</t>
  </si>
  <si>
    <t>Pulidora</t>
  </si>
  <si>
    <t>EG121302</t>
  </si>
  <si>
    <t>Caja de doble aislamiento de poliéster reforzado, de 270x180x170 mm y montada superficialmente.
Criterio de medición: Unidad de cantidad instalada, medida según las especificaciones de la DT.</t>
  </si>
  <si>
    <t>A012H000</t>
  </si>
  <si>
    <t>Oficial 1a electricista</t>
  </si>
  <si>
    <t>A013H000</t>
  </si>
  <si>
    <t>Ayudante electricista</t>
  </si>
  <si>
    <t>BGW12000</t>
  </si>
  <si>
    <t>Parte proporcional de accesorios de caja de doble aislamiento</t>
  </si>
  <si>
    <t>BG121300</t>
  </si>
  <si>
    <t>Caja de doble aislamiento de poliéster reforzado, de 180x270x170 mm</t>
  </si>
  <si>
    <t>EG415DJD</t>
  </si>
  <si>
    <t>Interruptor automático magnetotérmico de 25 A de intensidad nominal, tipo PIA curva C, tetrapolar (4P), de 6000 A de poder de corte según UNE-EN 60898 y de 10 kA de poder de corte según UNE-EN 60947-2, de 4 módulos DIN de 18 mm de ancho, montado en perfil DIN.
Criterio de medición: Unidad de cantidad instalada, medida según las especificaciones de la DT.
La instalación incluye la parte proporcional de conexiones y accesorios dentro de los cuadros eléctricos.</t>
  </si>
  <si>
    <t>BG415DJD</t>
  </si>
  <si>
    <t>Interruptor automático magnetotérmico de 25 A de intensidad nominal, tipo PIA curva C, tetrapolar (4P), de 6000 A de poder de corte según UNE-EN 60898 y de 10 kA de poder de corte según UNE-EN 60947-2, de 4 módulos DIN de 18 mm de ancho, para montar en perfil DIN</t>
  </si>
  <si>
    <t>Subtotal elemento compuesto</t>
  </si>
  <si>
    <t>Otros</t>
  </si>
  <si>
    <t>A%AUX001</t>
  </si>
  <si>
    <t>Gastos auxiliares sobre la mano de obra</t>
  </si>
  <si>
    <t>Subtotal otros</t>
  </si>
  <si>
    <t>EG4243JD</t>
  </si>
  <si>
    <t>Interruptor diferencial de la clase AC, gama terciario, de 25 A de intensidad nominal, tetrapolar (4P), de sensibilidad 0,3 A, de desconexión fijo instantáneo, con botón de test incorporado y con indicador mecánico de defecto, construido según las especificaciones de la norma UNE-EN 61008-1, de 4 módulos DIN de 18 mm de ancho, montado en perfil DIN.
Criterio de medición: Unidad de cantidad instalada, medida según las especificaciones de la DT.La instalación incluye la parte proporcional de conexiones y accesorios dentro de los cuadros eléctricos.</t>
  </si>
  <si>
    <t>BG4243JD</t>
  </si>
  <si>
    <t>Interruptor diferencial de la clase AC, gama terciario, de 25 A de intensidad nominal, tetrapolar (4P), de 0,3 A de sensibilidad, de desconexión fijo instantáneo, con botón de test incorporado y con indicador mecánico de defecto, construido según las especificaciones de la norma UNE-EN 61008-1, de 4 módulos DIN de 18 mm de ancho, para montar en perfil DIN</t>
  </si>
  <si>
    <t>BGW42000</t>
  </si>
  <si>
    <t>Parte proporcional de accesorios para interruptores diferenciales</t>
  </si>
  <si>
    <t>EG63D15S</t>
  </si>
  <si>
    <t>Toma de corriente de superficie, bipolar com toma de tierra lateral, (2P+T), 16 A 250 V, con tapa y caja estanca, con grado de protección IP-55, precio alto, montada superficialmente.
Criterio de medición: Unidad de cantidad instalada, medida según las especificaciones de la DT.</t>
  </si>
  <si>
    <t>BGW63000</t>
  </si>
  <si>
    <t>Parte proporcional de accesorios para enchufes</t>
  </si>
  <si>
    <t>BG63D15S</t>
  </si>
  <si>
    <t>Toma de corriente para montar superficialmente, bipolar com toma de tierra lateral (2P+T), 16 A 250 V, con tapa y caja estanca, con grado de protección IP-55, precio alto</t>
  </si>
  <si>
    <t>EJ13U001</t>
  </si>
  <si>
    <t>Lavabo suspendido de porcelana esmaltada, de la casa ROCA modelo khroma, rectangular, de 80x48cm, de color blanco y suspendido para ir visto. Incluye la subestructura para su sujeción y el refuerzo en caso de ser necesario en paredes.
Criterio de medición: Unidad de cantidad instalada, medida según las especificaciones de la DT.</t>
  </si>
  <si>
    <t>A012J000</t>
  </si>
  <si>
    <t>Oficial 1a fontanero</t>
  </si>
  <si>
    <t>A013J000</t>
  </si>
  <si>
    <t>Ayudante fontanero</t>
  </si>
  <si>
    <t>BJ13B61A</t>
  </si>
  <si>
    <t>Lavabo para empotrar de porcelana esmaltada, sencillo, de ancho &lt;= 53 cm, de color blanco y precio superior</t>
  </si>
  <si>
    <t>EJ1BF574</t>
  </si>
  <si>
    <t>Cisterna empotrada para inodoro, con estructura de soporte para ir en tabique ligero o de placas, con una altura aproximada de 1,2 m y ancho de 0,35 a 0,45 m, para una descarga de 6 l, accionamiento manual con acabado cromado, colocada con fijaciones mecánicas</t>
  </si>
  <si>
    <t>BJ24E022</t>
  </si>
  <si>
    <t>Mecanismo de accionamiento manual para inodoro, acabado cromado</t>
  </si>
  <si>
    <t>BJ1BF5A4</t>
  </si>
  <si>
    <t>Cisterna empotrada para inodoro, con estructura de soporte para ir en tabique ligero o de placas, con una altura aproximada de 1,2 m y ancho de 0,35 a 0,45 m, para una descarga de 6 l y accionamiento manual</t>
  </si>
  <si>
    <t>EJ2351AG</t>
  </si>
  <si>
    <t>Grifo monomando para lavabo, de la casa ROCA modelo Targa, montado superficialmente sobre encimera o aparato sanitario, de latón cromado, precio superior, con desagüe mecánico incorporado con salida de 1´´1/4, con dos entradas de manguitos.
Criterio de medición: Unidad de cantidad instalada, medida según las especificaciones de la DT.</t>
  </si>
  <si>
    <t>BJ2351AG</t>
  </si>
  <si>
    <t>Grifo monomando para lavabo, para montar superficialmente sobre encimera o aparato sanitario, de latón cromado, precio superior, con desagüe mecánico incorporado, de 1´´1/4, con dos entradas de manguitos</t>
  </si>
  <si>
    <t>EQ512K51</t>
  </si>
  <si>
    <t xml:space="preserve">Encimera de piedra natural calcárea nacional, de 30 mm de espesor, precio medio, de 60 a 99 cm de longitud, colocado sobre soporte mural y empotrado en el paramento </t>
  </si>
  <si>
    <t>A0122000</t>
  </si>
  <si>
    <t>Oficial 1a albañil</t>
  </si>
  <si>
    <t>BQ512K50</t>
  </si>
  <si>
    <t>Piedra natural calcárea nacional para encimeras, de 30 mm de espesor, precio medio, de 60 a 99 cm de longitud</t>
  </si>
  <si>
    <t>BJ1ZQ000</t>
  </si>
  <si>
    <t>Soporte mural de acero galvanizado para fregaderos, lavaderos y lavabos colectivos</t>
  </si>
  <si>
    <t>EQ512Q81</t>
  </si>
  <si>
    <t xml:space="preserve">Encimera de piedra natural calcárea nacional, de 30 mm de espesor, precio económico, de 100 a 149 cm de longitud, colocado sobre soporte mural y empotrado en el paramento </t>
  </si>
  <si>
    <t>BQ512Q80</t>
  </si>
  <si>
    <t>Piedra natural calcárea nacional para encimeras, de 30 mm de espesor, precio económico, de 100 a 149 cm de longitud</t>
  </si>
  <si>
    <t>EQ51U001</t>
  </si>
  <si>
    <t>Suministración y colocación de encimera frontal de cuarzo sintético SILESTONE, pulido, acabado con canto doble, pulido y biseado apoyado en los muebles bajos,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t>
  </si>
  <si>
    <t>EQ51U004</t>
  </si>
  <si>
    <t>Suministro y colocación de tablero, frontal y lateral de despacho de cuarzo sintético SILESTONE grupo 1, pulido, acabado con canto doble, pulido y biselado de 330x60x2cm de encimera, 330x30x2cm frontal y dos laterales de 60x30x2cm, apoyado en los muebles bajos,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
Criterio de medición: Se medirá el nombre de unidades realmente ejecutadas según especificaciones de proyecto.</t>
  </si>
  <si>
    <t>BQ51U001</t>
  </si>
  <si>
    <t>Tablero de baño, de ´´SILESTONE´´ Mythology Grix Expo pulido, 60x2 cm, con canto doble, pulido y biselado, incluye zocalo perimetral.</t>
  </si>
  <si>
    <t>BQ51U002</t>
  </si>
  <si>
    <t>Ut</t>
  </si>
  <si>
    <t xml:space="preserve">Formación de agujero en tablero de cuarzo sintético. Incluye pulido de cantos. </t>
  </si>
  <si>
    <t>BQ51U003</t>
  </si>
  <si>
    <t>Sellador elástico de poliuretano monocomponente para juntas</t>
  </si>
  <si>
    <t>BQ51U004</t>
  </si>
  <si>
    <t>Material auxiliar para anclaje del tablero</t>
  </si>
  <si>
    <t>EQ7116BG</t>
  </si>
  <si>
    <t>Mòdul estàndard per a moble de cuina baix, de 600x600 mm i 700 mm d'alçària, amb porta d'aglomerat amb melamina, preu mitjà, sobre peus regulables de PVC, amb tiradors, ferratge i sòcol, col·locat recolzat a terra i fixat a la paret.
Criteri d'amidament: Unitat de quantitat col·locada, mesurada segons les especificacions de la DT.</t>
  </si>
  <si>
    <t>BQ7127A1</t>
  </si>
  <si>
    <t>Zócalo de aglomerado con melamina de 10 cm de altura, para fijar con clips</t>
  </si>
  <si>
    <t>BQ7116BG</t>
  </si>
  <si>
    <t>Mòdul estàndard per a moble de cuina baix, de 600x600 mm i 700 mm d'alçària, amb porta d'aglomerat amb melamina, preu mitjà, sobre peus regulables de PVC, amb tiradors i ferratges</t>
  </si>
  <si>
    <t>EQ7126BG</t>
  </si>
  <si>
    <t>Mòdul d'aigüera per a moble de cuina baix, de 600x600 mm i 700 mm d'alçària, amb porta d'aglomerat amb melamina, preu mitjà, sobre peus regulables de PVC, amb tiradors, ferratge i sòcol, col·locat recolzat a terra i fixat a la paret.
Criteri d'amidament: Unitat de quantitat col·locada, mesurada segons les especificacions de la DT.</t>
  </si>
  <si>
    <t>BQ7126BG</t>
  </si>
  <si>
    <t>Mòdul d'aigüera per a moble de cuina baix, de 600x600 mm i 700 mm d'alçària, amb porta d'aglomerat amb melamina, preu mitjà, sobre peus regulables de PVC, amb tiradors i ferratges</t>
  </si>
  <si>
    <t>IFB26452</t>
  </si>
  <si>
    <t>Tubo de polietileno de designación PE 40, de 32 mm de diámetro nominal, de 10 bar de presión nominal, serie SDR 7,4, UNE-EN 12201-2, conectado a presión, con grado de dificultad medio, utilizando accesorios de plástico, y colocado superficialmente.
Criterio de medición: m de longitud instalada, medida según las especificaciones de la DT, entre los ejes de los elementos o de los puntos a conectar.Este criterio incluye las pérdidas de material por recortes y los empalmes que se hayan efectuado.En las instalaciones con grado de dificultad especificado, se incluye, además, la repercusión de las piezas especiales a colocar.</t>
  </si>
  <si>
    <t>BFWB2605</t>
  </si>
  <si>
    <t>Accesorio para tubos de polietileno de baja densidad, de 32 mm de diámetro nominal exterior, de plástico, para conectar a presión</t>
  </si>
  <si>
    <t>BFB26450</t>
  </si>
  <si>
    <t>Tubo de polietileno de designación PE 40, de 32 mm de diámetro nominal, de 10 bar de presión nominal, serie SDR 7,4, según la norma UNE-EN 12201-2, conectado a presión</t>
  </si>
  <si>
    <t>B0A75E00</t>
  </si>
  <si>
    <t>Abrazadera plástica, de 32 mm de diámetro interior</t>
  </si>
  <si>
    <t>BFYB2605</t>
  </si>
  <si>
    <t>Parte proporcional de elementos de montaje para tubos de polietileno de baja densidad, de 32 mm de diámetro nominal exterior, para conectar a presión</t>
  </si>
  <si>
    <t>IN234A27</t>
  </si>
  <si>
    <t>Válvula de asiento manual tipo grifo con rosca, de diámetro nominal 1/2´´, de 10 bar de presión de prueba, de bronce, precio alto y montada superficialmente.
Criterio de medición: Unidad de cantidad instalada, medida según las especificaciones de la DT.</t>
  </si>
  <si>
    <t>BN234A20</t>
  </si>
  <si>
    <t>Válvula de asiento manual tipo grifo con rosca, de diámetro nominal 1/2´´ de 10 bar de presión de prueba, de bronce, precio alto</t>
  </si>
  <si>
    <t>K2148134</t>
  </si>
  <si>
    <t xml:space="preserve">Derribo de pilar de hormigón armado, a mano y con compresor y carga manual de escombros sobre camión o contenedor </t>
  </si>
  <si>
    <t>A0125000</t>
  </si>
  <si>
    <t>Oficial 1a soldador</t>
  </si>
  <si>
    <t>C200S000</t>
  </si>
  <si>
    <t>Equipo y elementos auxiliares para corte oxiacetilénico</t>
  </si>
  <si>
    <t>C1101200</t>
  </si>
  <si>
    <t>Compresor con dos martillos neumáticos</t>
  </si>
  <si>
    <t>K2161511</t>
  </si>
  <si>
    <t xml:space="preserve">Derribo de tabique de cerámica de 5 cm de espesor, con medios manuales y carga manual de escombros sobre camión o contenedor </t>
  </si>
  <si>
    <t>K21Q7011</t>
  </si>
  <si>
    <t xml:space="preserve">Arranque de elemento metálico fijado en paramento, con medios manuales y carga manual de escombros sobre camión o contenedor </t>
  </si>
  <si>
    <t>K9P67A48</t>
  </si>
  <si>
    <t xml:space="preserve">Pavimento de linóleo en rollo clase 23-34-42 según UNE-EN 548 y de espesor de 2.5 mm, colocado con adhesivo acrílico de dispersión acuosa y soldado en caliente con cordón celular de diámetro 4 mm </t>
  </si>
  <si>
    <t>B0901000</t>
  </si>
  <si>
    <t>Adhesivo en dispersión acuosa</t>
  </si>
  <si>
    <t>B9PZ1400</t>
  </si>
  <si>
    <t>Cordón de PVC de 4 mm de diámetro</t>
  </si>
  <si>
    <t>B9P67A48</t>
  </si>
  <si>
    <t>Lámina de linóleum, clase 23-34-42 según UNE-EN 548 y de 2.5mm de espesor</t>
  </si>
  <si>
    <t>KASA71N2</t>
  </si>
  <si>
    <t xml:space="preserve">Puerta cortafuegos metálica, EI2-C 60, una hoja batiente, para una luz de 80x210 cm, precio alto, colocada </t>
  </si>
  <si>
    <t>BASA71N2</t>
  </si>
  <si>
    <t>Puerta cortafuegos metálica, EI2-C 60 una hoja batiente para una luz de 80x210 cm, precio alto</t>
  </si>
  <si>
    <t>BASA71L2</t>
  </si>
  <si>
    <t>Puerta cortafuegos metálica, EI2-C 60 una hoja batiente para una luz de 100x210 cm, precio alto</t>
  </si>
  <si>
    <t>P-10</t>
  </si>
  <si>
    <t>P-11</t>
  </si>
  <si>
    <t>A0135000</t>
  </si>
  <si>
    <t>Ayudante soldador</t>
  </si>
  <si>
    <t>C200P000</t>
  </si>
  <si>
    <t>Equipo y elementos auxiliares para soldadura eléctrica</t>
  </si>
  <si>
    <t>B44Z502A</t>
  </si>
  <si>
    <t>Acero S275JR según UNE-EN 10025-2, formado por pieza simple, en perfiles laminados en caliente serie L, LD, T, redondo, cuadrado, rectangular y plancha, trabajado en el taller para colocar con soldadura y con una capa de imprimación antioxidante</t>
  </si>
  <si>
    <t>P-12</t>
  </si>
  <si>
    <t>B0A62F90</t>
  </si>
  <si>
    <t>Taco de acero de d 10 mm, con tornillo, arandela y tuerca</t>
  </si>
  <si>
    <t>P-13</t>
  </si>
  <si>
    <t>B0F1D2A1</t>
  </si>
  <si>
    <t>Ladrillo perforado, de 290x140x100 mm, para revestir, categoría I, HD, según la norma UNE-EN 771-1</t>
  </si>
  <si>
    <t>P-14</t>
  </si>
  <si>
    <t>P-15</t>
  </si>
  <si>
    <t>P-16</t>
  </si>
  <si>
    <t>P-17</t>
  </si>
  <si>
    <t>P-18</t>
  </si>
  <si>
    <t>B66E032R</t>
  </si>
  <si>
    <t>Mampara modular de 80 mm de espesor, formada por simple vidrio laminar de seguridad de 6+6 mm de espesor, con sistema de suspensión sobre perfilería oculta de aluminio extrusionado y juntas termoplásticas para el sellado de los vidrios y del perímetro de los tableros</t>
  </si>
  <si>
    <t>P-19</t>
  </si>
  <si>
    <t>P-20</t>
  </si>
  <si>
    <t>B0711024</t>
  </si>
  <si>
    <t>Adhesivo cementoso tipo C2 TE según norma UNE-EN 12004</t>
  </si>
  <si>
    <t>B05A2203</t>
  </si>
  <si>
    <t>Material para rejuntado de baldosas cerámicas CG2 según norma UNE-EN 13888, de color</t>
  </si>
  <si>
    <t>B0FH7172</t>
  </si>
  <si>
    <t>Baldosa de gres porcelánico prensado pulido de forma rectangular o cuadrada, de 16 a 25 piezas/m2, precio alto, grup BIa (UNE-EN 14411)</t>
  </si>
  <si>
    <t>P-21</t>
  </si>
  <si>
    <t>B7C4G400</t>
  </si>
  <si>
    <t>Placa semirígida de lana mineral de vidrio (MW) para aislamientos, según UNE-EN 13162, de espesor 40 mm, con una conductividad térmica &lt;= 0,039 W/mK, resistencia térmica &gt;= 1,026 m2.K/W</t>
  </si>
  <si>
    <t>P-22</t>
  </si>
  <si>
    <t>P-23</t>
  </si>
  <si>
    <t>B0CCU001</t>
  </si>
  <si>
    <t>Diferència entre placa guix laminat normal (A) i hidròfuga (H) de 15 mm de gruix</t>
  </si>
  <si>
    <t>P-24</t>
  </si>
  <si>
    <t>P-25</t>
  </si>
  <si>
    <t>P-26</t>
  </si>
  <si>
    <t>P-27</t>
  </si>
  <si>
    <t>P-28</t>
  </si>
  <si>
    <t>B84ZG1A0</t>
  </si>
  <si>
    <t>Trampilla de 50x50 cm2 para registro de falso techo de placas de yeso laminado formada por marco de aluminio y hoja de placa yeso laminado hidrófuga (H) con un espesor total de 15 mm, con cierre de presión y dispositivo de retención</t>
  </si>
  <si>
    <t>P-29</t>
  </si>
  <si>
    <t>P-30</t>
  </si>
  <si>
    <t>B0911000</t>
  </si>
  <si>
    <t>Adhesivo de aplicación a dos caras de caucho sintético</t>
  </si>
  <si>
    <t>B0CUU230</t>
  </si>
  <si>
    <t>Tablero aglomerado de fibras de madera y resinas sintéticas de alta densidad, acabado con melamina en las 2 caras, de 19 mm de espesor</t>
  </si>
  <si>
    <t>P-31</t>
  </si>
  <si>
    <t>P-32</t>
  </si>
  <si>
    <t>P-33</t>
  </si>
  <si>
    <t>B8635AA6</t>
  </si>
  <si>
    <t>Plancha de acero inoxidable 1.4301 (AISI 304), de 1 mm de espesor, acabado mate y trabajado en el taller</t>
  </si>
  <si>
    <t>P-34</t>
  </si>
  <si>
    <t>A012D000</t>
  </si>
  <si>
    <t>Oficial 1a pintor</t>
  </si>
  <si>
    <t>A013D000</t>
  </si>
  <si>
    <t>Ayudante pintor</t>
  </si>
  <si>
    <t>B8ZA1000</t>
  </si>
  <si>
    <t>Selladora</t>
  </si>
  <si>
    <t>B89ZPD00</t>
  </si>
  <si>
    <t>Pintura plástica para interiores</t>
  </si>
  <si>
    <t>P-35</t>
  </si>
  <si>
    <t>P-36</t>
  </si>
  <si>
    <t>B7C2P100</t>
  </si>
  <si>
    <t>Plancha de poliestireno expandido (EPS) elastificado de 10 mm de espesor</t>
  </si>
  <si>
    <t>P-37</t>
  </si>
  <si>
    <t>P-38</t>
  </si>
  <si>
    <t>P-39</t>
  </si>
  <si>
    <t>P-42</t>
  </si>
  <si>
    <t>B9U371A0</t>
  </si>
  <si>
    <t>Zócalo de baldosa gres porcelánico prensado esmaltado, de 10 cm de altura</t>
  </si>
  <si>
    <t>P-43</t>
  </si>
  <si>
    <t>B9Z51765</t>
  </si>
  <si>
    <t>Perfil para altas solicitaciones, de neopreno y soporte de aluminio, para juntas de pavimento de 40 mm de anchura media, para colocar préviamente el soporte</t>
  </si>
  <si>
    <t>B071P000</t>
  </si>
  <si>
    <t>Mortero de nivelación</t>
  </si>
  <si>
    <t>P-54</t>
  </si>
  <si>
    <t>P-56</t>
  </si>
  <si>
    <t>P-57</t>
  </si>
  <si>
    <t>P-58</t>
  </si>
  <si>
    <t>P-60</t>
  </si>
  <si>
    <t>P-61</t>
  </si>
  <si>
    <t>P-62</t>
  </si>
  <si>
    <t>BJ46U003</t>
  </si>
  <si>
    <t>Barra mural doble abatible para baño adaptado, de 800 mm de longitud y 35 mm de d, de tubo de aluminio recubierto de nylón</t>
  </si>
  <si>
    <t>P-63</t>
  </si>
  <si>
    <t>P-64</t>
  </si>
  <si>
    <t>P-65</t>
  </si>
  <si>
    <t>P-66</t>
  </si>
  <si>
    <t>P-67</t>
  </si>
  <si>
    <t>P-68</t>
  </si>
  <si>
    <t>P-69</t>
  </si>
  <si>
    <t>P-70</t>
  </si>
  <si>
    <t>P-71</t>
  </si>
  <si>
    <t>P-72</t>
  </si>
  <si>
    <t>P-74</t>
  </si>
  <si>
    <t>P-75</t>
  </si>
  <si>
    <t>BQ7116DG</t>
  </si>
  <si>
    <t>Módulo estándard para mueble de cocina bajo, de 600x600 mm y 700 mm de altura, con 4 cajones de aglomerado con melamina, precio medio, sobre pies regulables de PVC, con tiradores y herrajes</t>
  </si>
  <si>
    <t>P-76</t>
  </si>
  <si>
    <t>P-77</t>
  </si>
  <si>
    <t>A0121U01</t>
  </si>
  <si>
    <t>Parella especialistes neteja</t>
  </si>
  <si>
    <t>P-78</t>
  </si>
  <si>
    <t>C200H000</t>
  </si>
  <si>
    <t>Máquina taladradora con broca de diamante refrigerada con agua para agujeros de 5 a 20 cm como máximo</t>
  </si>
  <si>
    <t>P-79</t>
  </si>
  <si>
    <t>P-80</t>
  </si>
  <si>
    <t>P-81</t>
  </si>
  <si>
    <t>P-82</t>
  </si>
  <si>
    <t>C2001000</t>
  </si>
  <si>
    <t>Martillo rompedor manual</t>
  </si>
  <si>
    <t>P-83</t>
  </si>
  <si>
    <t>P-84</t>
  </si>
  <si>
    <t>P-85</t>
  </si>
  <si>
    <t>P-86</t>
  </si>
  <si>
    <t>P-87</t>
  </si>
  <si>
    <t>P-88</t>
  </si>
  <si>
    <t>P-89</t>
  </si>
  <si>
    <t>P-90</t>
  </si>
  <si>
    <t>C1RA2900</t>
  </si>
  <si>
    <t>Suministro de contenedor metálico de 9 m3 de capacidad y recogida con residus inertes o no peligrosos (no especiales)</t>
  </si>
  <si>
    <t>P-91</t>
  </si>
  <si>
    <t>B2RA73G1</t>
  </si>
  <si>
    <t>Deposición controlada en vertedero autorizado, con cánon sobre la deposición controlada de residuos de la construcción incluido, según la LLEI 8/2008, de residuos mezclados inertes con una densidad 1,0 t/m3, procedentes de construcción o demolición, con código 170107 según la Lista Europea de Residuos (ORDEN MAM/304/2002)</t>
  </si>
  <si>
    <t>P-92</t>
  </si>
  <si>
    <t>B7C9R6P0</t>
  </si>
  <si>
    <t>Placa semirígida de lana mineral de roca, según UNE-EN 13162, de densidad 46 a 55 kg/m3 de 50 mm de espesor, con una conductividad térmica &lt;= 0,039 W/mK, resistencia térmica &gt;= 1,282 m2.K/W</t>
  </si>
  <si>
    <t>P-93</t>
  </si>
  <si>
    <t>P-94</t>
  </si>
  <si>
    <t>KASA71L2</t>
  </si>
  <si>
    <t xml:space="preserve">Puerta cortafuegos metálica, EI2-C 60, una hoja batiente, para una luz de 100x210 cm, precio alto, colocada </t>
  </si>
  <si>
    <t>P-95</t>
  </si>
  <si>
    <t>P-97</t>
  </si>
  <si>
    <t>1A21U003</t>
  </si>
  <si>
    <t>Carpintería interior, 1hoja batiente de 43 mm de espesor, de caras lisas de DM acabado de fórmica compacta trespa o equivalente, de color e escoger por la DF,  estructura interior de madera de 5 mm como mínimo, de una luz de paso aproximada de 80x210 cm, forrado de premarco con tapetas hidrófugas acabadas igual que la puerta. Incluye premarco y su colocación. Incluye maneta tipo Ocariz INOX LR o equivalente, con cerradura de golpe,  todo según planos de carpinteria y especificaciones de la DF.  Incluye suministro y colocación de tope inox AISI 304 mate ref. 565 de 25 mm de diámetro y 40 mm de altura.
Incluye remate perimetral de acero inoxidable acabado proyectado con arena. Criterio de medición: Unidad medida según especificaciones de la DT.</t>
  </si>
  <si>
    <t>BAZGCU001</t>
  </si>
  <si>
    <t>Maneta Ocariz inox</t>
  </si>
  <si>
    <t>BAZGCU002</t>
  </si>
  <si>
    <t>tope de acero inox</t>
  </si>
  <si>
    <t>Subtotal partida de obra</t>
  </si>
  <si>
    <t>1A21U002A</t>
  </si>
  <si>
    <t>Carpintería interior, con sistema krona, hoja de puerta corredera de 43 mm de espesor, de caras lisas de DM acabado con fórmica compacta trespa o equivalente, de color e escoger por la DF,  estructura interior de madera de 5 mm como mínimo, de una luz de paso aproximada de 80x210 cm, forrado de premarco con tapetas hidrófugas acabadas  igual que la puerta. Incluye carcasa de krona, maneta tipo Salina o equivalente, con cepillado y tope de puerta,  todo según planos de carpinteria y especificaciones de la DF. Incluye remate perimetral de acero inoxidable acabado proyectado con arena. Criterio de medición: Unidad medida según especificaciones de la DT.</t>
  </si>
  <si>
    <t>E9P2U003</t>
  </si>
  <si>
    <t>Pavimento vinílico decorativo de la marca TARKETT o similar, modelo y color a escoger por la DF, de 2,5mm de espesor, en rollo de 1,20m. Capa de uso transparente de 0,55mm de PVC puro, sin cargas minerales, con un film decorado, y un reverso compacto de PVC. Resistencia a la abrasión según EN 660.2 con valor inferior a 2,0 mm3 (Grupo T). Instalado sobre solera dura, lisa, seca, plana y sin fisuras y fijado con adhesivo de emulsión acrílica. Incluye parte proporcional de remates con paramento vertical, con media caña de 20cm de altura. Incluye capa de nivelación de hasta 5mm de grosor en toda la superficie.</t>
  </si>
  <si>
    <t>B9P2U010</t>
  </si>
  <si>
    <t>Lámina PVC homogéneo en rollo, clase 32-34 según UNE-EN 685 y de 2 mm de espesor</t>
  </si>
  <si>
    <t>E9P2U012</t>
  </si>
  <si>
    <t>EQ54UA16</t>
  </si>
  <si>
    <t>Conjunto de muebles bajos de medidas totales de 315cm., formado por 5 módulos, uno con dos puertas de 100cm de ancho bajo la fregadera y los otros 4 módulos de 50cm de ancho aproximadamente con cinco cajones. Todo de DM acabado con melamina de 19mm de espesor, de color a definir por la DF. Incluye zócalo de acero inoxidablel en la zona inferior, incluye tiradores de acero inoxidable. Todo según detalle de planos y especificaciones de la DF.
Criterio de medición: Unidades según especificaciones de proyecto.</t>
  </si>
  <si>
    <t>P-1</t>
  </si>
  <si>
    <t>P-2</t>
  </si>
  <si>
    <t>P-3</t>
  </si>
  <si>
    <t>P-4</t>
  </si>
  <si>
    <t>P-5</t>
  </si>
  <si>
    <t>P-6</t>
  </si>
  <si>
    <t>P-7</t>
  </si>
  <si>
    <t>P-8</t>
  </si>
  <si>
    <t>P-9</t>
  </si>
  <si>
    <t>P-40</t>
  </si>
  <si>
    <t>P-41</t>
  </si>
  <si>
    <t>P-44</t>
  </si>
  <si>
    <t>BAF1C3AL</t>
  </si>
  <si>
    <t>Hoja fija de aluminio lacado blanco, para colocar sobre premarco, para un hueco de obra de 1,4 a 2,24 m2 de superficie, elaborada con perfiles de precio superior, clasificación mínima 4 de permeabilidad al aire según UNE-EN 12207, clasificación mínima 9A de estanqueidad al agua según UNE-EN 12208 y clasificación mínima C5 de resistencia al viento según UNE-EN 12210, sin persiana</t>
  </si>
  <si>
    <t>B6ME1670</t>
  </si>
  <si>
    <t>Perfilería de aluminio lacado con perfiles horizontales vistos y verticales ocultos con una inercia de 200 a 1000 cm4, para composición de muro cortina, incluidas las fijaciones a la estructura</t>
  </si>
  <si>
    <t>P-45</t>
  </si>
  <si>
    <t>P-46</t>
  </si>
  <si>
    <t>P-47</t>
  </si>
  <si>
    <t>P-48</t>
  </si>
  <si>
    <t>P-49</t>
  </si>
  <si>
    <t>P-50</t>
  </si>
  <si>
    <t>P-51</t>
  </si>
  <si>
    <t>P-52</t>
  </si>
  <si>
    <t>P-53</t>
  </si>
  <si>
    <t>P-55</t>
  </si>
  <si>
    <t>BC1K1500</t>
  </si>
  <si>
    <t>Espejo de luna incolora de espesor 5 mm</t>
  </si>
  <si>
    <t>B7J5009A</t>
  </si>
  <si>
    <t>Masilla para sellados, de aplicación con pistola, de base poliuretano de polimerización rápida monocomponente</t>
  </si>
  <si>
    <t>P-59</t>
  </si>
  <si>
    <t>BJ14BB11</t>
  </si>
  <si>
    <t>Inodoro mural de porcelana esmaltada, de salida horizontal, con asiento y tapa, cisterna y mecanismos de descarga y alimentación incorporados, color blanco y precio superior</t>
  </si>
  <si>
    <t>BJ1ZS000</t>
  </si>
  <si>
    <t>Pasta para sellar el enlace de inodoros, vertederos y placas turcas</t>
  </si>
  <si>
    <t>P-73</t>
  </si>
  <si>
    <t>P-96</t>
  </si>
  <si>
    <t>MEDICIONES</t>
  </si>
  <si>
    <t>N</t>
  </si>
  <si>
    <t>'01.01.001</t>
  </si>
  <si>
    <t>L</t>
  </si>
  <si>
    <t>obra</t>
  </si>
  <si>
    <t>'01.01.002</t>
  </si>
  <si>
    <t>Red provisional de agua.
Incluye conexión provisional con tubo de polietileno de designación PE 40, de 32 mm de diámetro nominal, de 10 bar de presión nominal, serie SDR 7,4, UNE-EN 12201-2, conectado a presión, con grado de dificultad medio, utilizando accesorios de plástico, y colocado superficialmente.
Válvula de asiento manual tipo grifo con rosca, de diámetro nominal 1/2´´, de 10 bar de presión de prueba, de bronce, precio alto y montada superficialmente.</t>
  </si>
  <si>
    <t>'01.02.001</t>
  </si>
  <si>
    <t>C</t>
  </si>
  <si>
    <t>Unitats</t>
  </si>
  <si>
    <t>baños</t>
  </si>
  <si>
    <t>'01.02.002</t>
  </si>
  <si>
    <t>vestidores</t>
  </si>
  <si>
    <t>consultas</t>
  </si>
  <si>
    <t>laboratorio</t>
  </si>
  <si>
    <t>'01.02.003</t>
  </si>
  <si>
    <t>'01.02.004</t>
  </si>
  <si>
    <t>Derribo de falso techo de cualquier material e instalaciones existentes en el interior, con medios manuales y carga manual sobre camión o contenedor.
Criterio de medición: m2 de superficie medida de acuerdo a las especificaciones de la DT.</t>
  </si>
  <si>
    <t>superficie</t>
  </si>
  <si>
    <t>almacen farmacia</t>
  </si>
  <si>
    <t>despacho farmacia</t>
  </si>
  <si>
    <t xml:space="preserve">paso </t>
  </si>
  <si>
    <t>baño</t>
  </si>
  <si>
    <t xml:space="preserve">lavado </t>
  </si>
  <si>
    <t>cocina</t>
  </si>
  <si>
    <t>preparación</t>
  </si>
  <si>
    <t>alamcén</t>
  </si>
  <si>
    <t>comedor personal</t>
  </si>
  <si>
    <t>paso</t>
  </si>
  <si>
    <t>distribución</t>
  </si>
  <si>
    <t>despacho</t>
  </si>
  <si>
    <t>consulta</t>
  </si>
  <si>
    <t>sala de espera</t>
  </si>
  <si>
    <t>zona no ejecutada</t>
  </si>
  <si>
    <t>vestidor femení</t>
  </si>
  <si>
    <t>vestidor masculino</t>
  </si>
  <si>
    <t>'01.02.005</t>
  </si>
  <si>
    <t>Longitud</t>
  </si>
  <si>
    <t>Alçada</t>
  </si>
  <si>
    <t>Ample</t>
  </si>
  <si>
    <t>paso zona escalera</t>
  </si>
  <si>
    <t>'01.02.006</t>
  </si>
  <si>
    <t>Derribo de muro de 20-30cm de grosor, con medios manuales y carga manual de escombros sobre camión o contenedor.  Incluye parte proporcional de revestimiento, elementos encastados, instalaciones existentes en la misma.
Criterio de medición: m3 de volumen realmente ejecutado medido según las indicaciones de la DT.</t>
  </si>
  <si>
    <t>vestidor maculino</t>
  </si>
  <si>
    <t>'01.02.007</t>
  </si>
  <si>
    <t>Derribo de pared divisoria de 10 a 15cm de espesor, de cualquier material, a mano y con martillo rompedor manual y carga manual de escombros sobre camión o contenedor. Incluye parte proporcional de revestimiento, elementos encastados, instalaciones existentes en la misma.
Criterio de medición: m2 de superficie medida de acuerdo a las especificaciones de la DT.</t>
  </si>
  <si>
    <t>almacen farmacia/despacho farmacia</t>
  </si>
  <si>
    <t>lavado</t>
  </si>
  <si>
    <t>preparción</t>
  </si>
  <si>
    <t>sala de espera calaix</t>
  </si>
  <si>
    <t>vestidor</t>
  </si>
  <si>
    <t>varis</t>
  </si>
  <si>
    <t>'01.02.008</t>
  </si>
  <si>
    <t>Derribo de pared divisoria de 5 a 10cm de espesor, de cualquier material, a mano y con martillo rompedor manual y carga manual de escombros sobre camión o contenedor. Incluye parte proporcional de revestimiento, elementos encastados, instalaciones existentes en la misma.
Criterio de medición: m2 de superficie medida de acuerdo a las especificaciones de la DT.</t>
  </si>
  <si>
    <t>baños paso</t>
  </si>
  <si>
    <t>preparació</t>
  </si>
  <si>
    <t>laboratorio/despacho</t>
  </si>
  <si>
    <t>consultes</t>
  </si>
  <si>
    <t>'01.02.009</t>
  </si>
  <si>
    <t>Arranque de pavimento de cualquier material, con medios manuales y carga manual de escombros sobre camión o contenedor. Incluye parte proporcional de arranque del recrecido inferior hasta llegar a forjado.
Criterio de medición: m2 de superficie medida de acuerdo a las especificaciones de la DT.</t>
  </si>
  <si>
    <t>'01.02.010</t>
  </si>
  <si>
    <t>'01.03.001</t>
  </si>
  <si>
    <t>Acero S275JR según UNE-EN 10025-2, para elementos de mañeria formados por pieza simple, en perfiles laminados en caliente serie L, LD, T, redondo, cuadrado, rectangular y plancha, trabajado en taller y con una capa de imprimación antioxidante, colocado en obra con soldadura.
Criterio de medición: kg de peso calculado según las especificaciones de la DT, de acuerdo con los criterios siguientes:- El peso unitario para su cálculo será el teórico
- Para poder utilizar otro valor diferente del teórico, es necesaria la aceptación expresa de la DF.Este criterio incluye las pérdidas de material correspondientes a recortes.</t>
  </si>
  <si>
    <t>previsión estructura de refuero mamparas</t>
  </si>
  <si>
    <t>'01.03.002</t>
  </si>
  <si>
    <t>Anclaje de acero con taco de expansión de diámetro 12 mm, con tornillo, arandela y tuerca para fijación de perfiles metálicos a estructura de hormigón.
Criterio de medición: Unidad de anclaje definida según las especificaciones de la DT.</t>
  </si>
  <si>
    <t>previsión refuerzos mamparas</t>
  </si>
  <si>
    <t>'01.03.003</t>
  </si>
  <si>
    <t>Agujero en techo de diámetro 16 a 20 cm realizado con máquina taladradora con corona de diamante.
Criterio de medición: Unidad de paso realmente ejecutado según las especificaciones de la DT.</t>
  </si>
  <si>
    <t>vestuarios</t>
  </si>
  <si>
    <t>baño privado</t>
  </si>
  <si>
    <t>baño publico</t>
  </si>
  <si>
    <t>'01.03.004</t>
  </si>
  <si>
    <t>Agujero en techo de diámetro 5 a 15 cm realizado con máquina taladradora con corona de diamante.
Criterio de medición: Unidad de paso realmente ejecutado según las especificaciones de la DT.</t>
  </si>
  <si>
    <t>baño público</t>
  </si>
  <si>
    <t>abocador</t>
  </si>
  <si>
    <t>cuina</t>
  </si>
  <si>
    <t>'01.04.001</t>
  </si>
  <si>
    <t>Tabique de placas de yeso laminado formado por estructura sencilla normal con perfilería de plancha de acero galvanizado, con un espesor total del tabique de 98 mm, montantes cada 400 mm de 48 mm de ancho y canales de 48 mm de ancho, 2 placas tipo estándar (A) en cada cara de 12,5 mm de espesor cada una, fijadas mecánicamente y aislamiento de placas de lana mineral de roca de resistencia térmica &gt;= 1,081 m2.K/W.
Incluye parte proporcional de formación de estructuras especiales en aperturas, refuerzos con madera en caso de que sea necesario,  formación de cajones verticales, formación de agujeros para emportar mecanismos o rejas de ventilación, bandas acústicas superiores y inferiores, cinta base y tratamiento de juntas y aristas, listo para pintar.
Criterio de medición: m2 de superficie medida de acuerdo a las especificaciones de la DT.
- Huecos &lt;= 2 m2:  No se deducirán
- Huecos entre 2 m2 i 4 m2:  Se deduce el 50% incluye la formación de remates y acabados de cartón yeso para los encuentros con la apertura.
- Huecos &gt; 4 m2 Se deduce el 100% incluye la formación de remates y acabados de cartón yeso para los encuentros con la apertura.</t>
  </si>
  <si>
    <t>zona humedas/2caras</t>
  </si>
  <si>
    <t>T</t>
  </si>
  <si>
    <t>vestuarios masculinos y femeninos</t>
  </si>
  <si>
    <t>preparación fría</t>
  </si>
  <si>
    <t>camaras</t>
  </si>
  <si>
    <t>zona humedas/1cara</t>
  </si>
  <si>
    <t>envà</t>
  </si>
  <si>
    <t>farmacia - laboratorio</t>
  </si>
  <si>
    <t>divisorias con consultas</t>
  </si>
  <si>
    <t>admisión</t>
  </si>
  <si>
    <t>consulta 02 / consulta 01</t>
  </si>
  <si>
    <t>consulta 04</t>
  </si>
  <si>
    <t>consulta 05</t>
  </si>
  <si>
    <t>consulta 6 - consulta 7</t>
  </si>
  <si>
    <t>deducció obertures</t>
  </si>
  <si>
    <t>P5</t>
  </si>
  <si>
    <t>P6</t>
  </si>
  <si>
    <t>PC2</t>
  </si>
  <si>
    <t>'01.04.002</t>
  </si>
  <si>
    <t>Incremento por cambio de placa de yeso laminado tipo (A) por tipo (H) de 12,5 mm de grossor.
Criterio de medición: m2 de superficie medida de acuerdo a las especificaciones de la DT.Con deducción de la superficie correspondiente a huecos, de acuerdo con los criterios siguientes:
- Huecos &lt;= 2 m2:  No se deducirán
- Huecos entre 2 m2 i 4 m2:  Se deduce el 50% incluye la formación de remates y acabados de cartón yeso para los encuentros con la apertura.
- Huecos &gt; 4 m2 Se deduce el 100% incluye la formación de remates y acabados de cartón yeso para los encuentros con la apertura.</t>
  </si>
  <si>
    <t>separación vestuarios - farmacia</t>
  </si>
  <si>
    <t>'01.04.003</t>
  </si>
  <si>
    <t>Trasdosado de placas de yeso laminado formado por estructura autoportante libre normal N con perfilería de plancha de acero galvanizado, con un espesor total del trasdosado de 63 mm, montantes cada 400 mm de 48 mm de ancho y canales de 48 mm de ancho, con 1 placa tipo estándar (A) de 15 mm de espesor, fijada mecánicamente y aislamiento con placas de lana mineral de roca.
Incluye parte proporcional de formación de estructuras especiales en aperturas, refuerzos con madera en caso de que sea necesario,  formación de cajones verticales, formación de agujeros para emportar mecanismos o rejas de ventilación, bandas acústicas superiores y inferiores, cinta base y tratamiento de juntas y aristas, listo para pintar.
Criterio de medición: m2 de superficie medida de acuerdo a las especificaciones de la DT.
- Huecos &lt;= 2 m2:  No se deducirán
- Huecos entre 2 m2 i 4 m2:  Se deduce el 50% incluye la formación de remates y acabados de cartón yeso para los encuentros con la apertura.
- Huecos &gt; 4 m2 Se deduce el 100% incluye la formación de remates y acabados de cartón yeso para los encuentros con la apertura.</t>
  </si>
  <si>
    <t>zona humeda</t>
  </si>
  <si>
    <t>vestuarios masculinos/femeninos</t>
  </si>
  <si>
    <t>pilares vestuarios</t>
  </si>
  <si>
    <t>pilares aislados cocina</t>
  </si>
  <si>
    <t>nou pati</t>
  </si>
  <si>
    <t>zona no humeda</t>
  </si>
  <si>
    <t>pilares paso</t>
  </si>
  <si>
    <t>farmacia</t>
  </si>
  <si>
    <t>pilares farmacia</t>
  </si>
  <si>
    <t>pilares laboratorio</t>
  </si>
  <si>
    <t>ascensor</t>
  </si>
  <si>
    <t>pilares admisión</t>
  </si>
  <si>
    <t>pilares consulta 04/05</t>
  </si>
  <si>
    <t>consulta 03</t>
  </si>
  <si>
    <t>consulta 04 - baño público</t>
  </si>
  <si>
    <t>pilar consulta 04</t>
  </si>
  <si>
    <t>baño público-abocador</t>
  </si>
  <si>
    <t>consulta 06</t>
  </si>
  <si>
    <t>calaixos consulta 05</t>
  </si>
  <si>
    <t>pilares consulta 6/7</t>
  </si>
  <si>
    <t>paso a biomecanica</t>
  </si>
  <si>
    <t>pilar paso a biomecanica</t>
  </si>
  <si>
    <t>biomecanica</t>
  </si>
  <si>
    <t>F02</t>
  </si>
  <si>
    <t>F03</t>
  </si>
  <si>
    <t>F04</t>
  </si>
  <si>
    <t>F08</t>
  </si>
  <si>
    <t>'01.04.004</t>
  </si>
  <si>
    <t>Incremento por cambio de placa de yeso laminado tipo (A) por tipo (H) de 15 mm de grossor.
Criterio de medición: m2 de superficie medida de acuerdo a las especificaciones de la DT.Con deducción de la superficie correspondiente a huecos, de acuerdo con los criterios siguientes:
- Huecos &lt;= 2 m2:  No se deducirán
- Huecos entre 2 m2 i 4 m2:  Se deduce el 50% incluye la formación de remates y acabados de cartón yeso para los encuentros con la apertura.
- Huecos &gt; 4 m2 Se deduce el 100% incluye la formación de remates y acabados de cartón yeso para los encuentros con la apertura.</t>
  </si>
  <si>
    <t>'01.04.005</t>
  </si>
  <si>
    <t>Pared divisoria apoyada de espesor 14 cm, de ladrillo perforado, HD, categoría I, según la norma UNE-EN 771-1, de 290x140x100 mm, para revestir, tomado con mortero 1:2:10 con cemento CEM II.
Incluye parte proporcional de formación de estructuras especiales en aperturas, refuerzos con madera en caso de que sea necesario,  formación de cajones verticales, formación de agujeros para emportar mecanismos o rejas de ventilación, bandas acústicas superiores y inferiores, cinta base y tratamiento de juntas y aristas, listo para pintar.
Criterio de medición: m2 de superficie medida de acuerdo a las especificaciones de la DT.
- Huecos &lt;= 2 m2:  No se deducirán
- Huecos entre 2 m2 i 4 m2:  Se deduce el 50% incluye la formación de remates y acabados de cartón yeso para los encuentros con la apertura.
- Huecos &gt; 4 m2 Se deduce el 100% incluye la formación de remates y acabados de cartón yeso para los encuentros con la apertura.
Los huecos que no se deduzcan, o que se deduzcan parcialmente, la medición incluye los trabajos de hacer los retornos, como las jambas. En el caso que se deduzca el 100% del hueco, se deben medir también estos paramentos.Incluyen la ejecución de todos los trabajos precisos para la resolución del hueco, en lo que hace referencia a jambas y antepechos, utilizando, si es necesario, materiales diferentes de aquellos que normalmente conforman la unidad.</t>
  </si>
  <si>
    <t>'01.04.006</t>
  </si>
  <si>
    <t>separación paso - farmacia</t>
  </si>
  <si>
    <t>separción farmacia - laboratorio</t>
  </si>
  <si>
    <t>'01.04.007</t>
  </si>
  <si>
    <t>entrada escalera</t>
  </si>
  <si>
    <t>entrada biomecanica</t>
  </si>
  <si>
    <t>nou pati interior</t>
  </si>
  <si>
    <t>F10</t>
  </si>
  <si>
    <t>'01.04.008</t>
  </si>
  <si>
    <t>'01.05.001</t>
  </si>
  <si>
    <t>Aislamiento con manta de lana mineral de roca, según UNE-EN 13162, de densidad 46 a 55 kg/m3 de 50 mm de espesor, con una conductividad térmica &lt;= 0,039 W/mK, resistencia térmica &gt;= 1,282 m2.K/W, colocada sin adherir.
Criterio de medición: m2 de superficie medida de acuerdo a las especificaciones de la DT.Con deducción de la superficie correspondiente a huecos, de acuerdo con los criterios siguientes:- Huecos &lt;= 1 m2:  No se deducen
- Huecos &gt; 1 m2:  Se deduce el 100%</t>
  </si>
  <si>
    <t>= falso continuo</t>
  </si>
  <si>
    <t>= falso rgistrable</t>
  </si>
  <si>
    <t>'01.06.001</t>
  </si>
  <si>
    <t>Falso techo continuo de placas de yeso laminado tipo hidrófuga (H), para revestir, de 15 mm de espesor y borde afinado (BA), entramado de acero galvanizado formado por perfiles principales colocados cada 1000 mm y perfiles secundarios colocados cada 600 mm fijados al techo mediante varilla de suspensión cada 1,2 m , para una altura de falso techo de 4 m como máximo.
Incluye p.p. de encastado de elementos varios de instalaciones.
Criterio de medición: m2 de superficie medida de acuerdo a las especificaciones de la DT.Con deducción de la superficie correspondiente a huecos, de acuerdo con los criterios siguientes:- Huecos &lt;= 1 m2:  No se deducirán
- Huecos &gt; 1 m2:  Se deduce el 100%Estos criterios incluyen el acabado específico de los acuerdos con los bordes, sin que comporte el uso de materiales diferentes de aquellos que normalmente conforman la unidad.</t>
  </si>
  <si>
    <t>vestidor femenino</t>
  </si>
  <si>
    <t>'01.06.002</t>
  </si>
  <si>
    <t>almacen cocina</t>
  </si>
  <si>
    <t>espera</t>
  </si>
  <si>
    <t>consulta 01</t>
  </si>
  <si>
    <t>consulta 02</t>
  </si>
  <si>
    <t>consulta 07</t>
  </si>
  <si>
    <t>'01.06.003</t>
  </si>
  <si>
    <t>Formación de cajón en falso techo con placas de yeso laminado tipo estándar (A) de 15 mm de espesor, colocadas con entramado estructura simple de acero galvanizado formado por perfiles colocados cada 600 mm fijados al techo mediante varilla de suspensión cada 1,2 m, para una altura de falso techo de 4 m como máximo.
Criterio de medición: m2 de superficie medida de acuerdo a las especificaciones de la DT.Con deducción de la superficie correspondiente a huecos, de acuerdo con los criterios siguientes:- Huecos &lt;= 1 m2:  No se deducirán
- Huecos &gt; 1 m2:  Se deduce el 100%Estos criterios incluyen el acabado específico de los acuerdos con los bordes, sin que comporte el uso de materiales diferentes de aquellos que normalmente conforman la unidad.</t>
  </si>
  <si>
    <t>'01.06.004</t>
  </si>
  <si>
    <t>Pintado de paramento horizontal de yeso, con pintura plástica con acabado liso, color e escoger por la DF, con una capa selladora y dos de acabado.
Criterio de medición: m2 de superficie real medida según las especificaciones de la DT.Deducción de la superficie correspondiente a oberturas:- Huecos &lt;= 1 m2: No se deducen
- Huecos &gt; 1 m2 y &lt;= 2 m2: Se deduce el 50%
- Huecos &gt; 2 m2: Se deduce el 100%</t>
  </si>
  <si>
    <t>=falso techo continuo</t>
  </si>
  <si>
    <t>=falso techo registrable</t>
  </si>
  <si>
    <t>'01.06.005</t>
  </si>
  <si>
    <t>Enfoscado a buena vista sobre paramento vertical interior, a 3,00 m de altura, como máximo, con mortero mixto 1:0,5:4, fratasado y enlucido con cemento pórtland con caliza 32,5 R.
Criterio de medición: m2 de superficie medida de acuerdo a las especificaciones de la DT.Con deducción de la superficie correspondiente a huecos de acuerdo con los criterios siguientes:- Huecos &lt;= 1 m2:  No se deducen
- Huecos &gt; 1 m2:  Se deduce el 100%Estos criterios incluyen la limpieza de los elementos que configuran el hueco, como son marcos que se hayan ensuciado.</t>
  </si>
  <si>
    <t>'01.06.006</t>
  </si>
  <si>
    <t>Pintado de paramento vertical de yeso, con pintura plástica con acabado liso, de color a escoger por la DF, con una capa selladora y dos de acabado.
Criterio de medición: m2 de superficie real medida según las especificaciones de la DT.Deducción de la superficie correspondiente a oberturas:- Huecos &lt;= 1 m2: No se deducen
- Huecos &gt; 1 m2 y &lt;= 2 m2: Se deduce el 50%
- Huecos &gt; 2 m2: Se deduce el 100%</t>
  </si>
  <si>
    <t>'01.06.007</t>
  </si>
  <si>
    <t>Alicatado de paramento vertical interior a una altura &lt;= 3 m con baldosa de gres porcelánico o cerámica esmaltada mate color a escoger por la DF, grupo BIa (UNE-EN 14411), 20€/m2, 60x30cm, colocadas con adhesivo para baldosa cerámica C2 TE (UNE-EN 12004) y rejuntado con lechada CG2 (UNE-EN 13888).
Criterio de medición: m2 de superficie medida de acuerdo a las especificaciones de la DT.En revestimiento de paramentos, con deducción de la superficie correspondiente a huecos de acuerdo con los criterios siguientes:- Huecos &lt;= 1 m2:  No se deducen
- Huecos &gt; 1 m2:  Se deduce el 100%</t>
  </si>
  <si>
    <t>perimetre</t>
  </si>
  <si>
    <t>F07</t>
  </si>
  <si>
    <t>'01.06.008</t>
  </si>
  <si>
    <t>Forrado de paramento vertical con plancha de acero inoxidable 1.4301 (AISI 304), de 1 mm de espesor, acabado mate y trabajado en el taller, colocado con fijaciones mecánicas sobre perfilería de acero galvanizado con montantes cada 60 cm.
Criterio de medición: m2 de superficie medida de acuerdo a las especificaciones de la DT.</t>
  </si>
  <si>
    <t>frontal ascensors</t>
  </si>
  <si>
    <t>'01.06.009</t>
  </si>
  <si>
    <t xml:space="preserve">Revestimiento de paramento vertical de policarbonato tipo Lexan Cliniwalll, de la casa Sabic, de 1,7 mm de espesor, h=&lt;3m, colocado adherido, clasificación al fuego Bs1-d0, color a escoger por la DF. Incluido la ejecución de todos los remates y cortes necesarios para su correcto acabado.
Criterio de medición: m2 de superficie medida de acuerdo a las especificaciones de la DT. </t>
  </si>
  <si>
    <t>vestuario masculino</t>
  </si>
  <si>
    <t>vestuario femenino</t>
  </si>
  <si>
    <t>P7</t>
  </si>
  <si>
    <t>'01.06.010</t>
  </si>
  <si>
    <t>Revestimiento de paramento vertical con tablero de fibras de madera y resinas sintéticas, de alta densidad, acabado con melamina a una cara de color gris corporativo (U936 ST 15 Ombra), de 19 mm de espesor, colocado adherido. Incluye remates de esquinas y zonas donde se requiera de acero inoxidable tipo Schlüter Jolly.
Criterio de medición: m2 de superficie medida de acuerdo a las especificaciones de la DT.</t>
  </si>
  <si>
    <t>'01.06.011</t>
  </si>
  <si>
    <t>Revestimiento de paramento vertical con tablero de fibras de madera y resinas sintéticas, de alta densidad, acabado con melamina a una cara de color blanco mate, de 19 mm de espesor, colocado adherido. Incluye remates de esquinas y zonas donde se requiera de acero inoxidable tipo Schlüter Jolly.
Criterio de medición: m2 de superficie medida de acuerdo a las especificaciones de la DT.</t>
  </si>
  <si>
    <t>'01.06.012</t>
  </si>
  <si>
    <t>Registro para falso techo de placas de yeso laminado formado por trampilla de 50x50 cm2 con marco de aluminio y hoja de placa yeso laminado hidrófuga (H) con un espesor total de 15 mm como máximo, cierre de presión y dispositivo de retención, colocado con perfilería de acero galvanizado.
Criterio de medición: Unidad de registro colocada según las especificaciones de la DT.</t>
  </si>
  <si>
    <t>'01.06.013</t>
  </si>
  <si>
    <t>Registro para falso techo de placas de yeso laminado formado por trampilla de 100x50 cm2 con marco de aluminio y hoja de placa yeso laminado hidrófuga (H) con un espesor total de 15 mm como máximo, cierre de presión y dispositivo de retención, colocado con perfilería de acero galvanizado.
Criterio de medición: Unidad de registro colocada según las especificaciones de la DT.</t>
  </si>
  <si>
    <t>'01.07.001</t>
  </si>
  <si>
    <t>Pavimento interior, de baldosa de gres porcelánico clase 1 frente a las caidas, de forma rectangular de 60x40cm, modelo Base Antracita de Roca o equivalente, colocadas con adhesivo para baldosa cerámica C1 (UNE-EN 12004) y rejuntado con lechada CG1 (UNE-EN 13888).
Criterio de medición: m2 de superficie medida según las especificaciones de la DT, con deducción de la superficie correspondiente a aberturas, de acuerdo con los criterios siguientes:- Huecos &lt;= 1 m2:  No se deducen
- Huecos &gt; 1 m2:  Se deduce el 100%</t>
  </si>
  <si>
    <t>anestesia</t>
  </si>
  <si>
    <t>electro</t>
  </si>
  <si>
    <t>'01.07.002</t>
  </si>
  <si>
    <t>Pavimento interior, de baldosa de gres porcelánico clase 2 frente a las caidas, de forma rectangular de 60x40cm, modelo Base Antracita de Roca o equivalente, colocadas con adhesivo para baldosa cerámica C2 (UNE-EN 12004) y rejuntado con lechada CG1 (UNE-EN 13888).
Criterio de medición: m2 de superficie medida según las especificaciones de la DT, con deducción de la superficie correspondiente a aberturas, de acuerdo con los criterios siguientes:- Huecos &lt;= 1 m2:  No se deducen
- Huecos &gt; 1 m2:  Se deduce el 100%</t>
  </si>
  <si>
    <t>'01.07.003</t>
  </si>
  <si>
    <t>Zócalo de baldosa de gres porcelánico, de 7 cm de altura, de las mismas características que el pavimento, tomado con adhesivo para baldosa cerámica C1 (UNE-EN 12004) y rejuntado con lechada CG1 (UNE-EN 13888).
Criterio de medición: m de longitud medida según las especificaciones del proyecto, con deducción de la longitud correspondiente a los huecos, de acuerdo con los siguientes criterios:- Huecos de ancho &lt;= 1 m:  No se deducen
- Huecos de ancho &gt; 1 m:  Se deducen el 100%</t>
  </si>
  <si>
    <t>'01.07.004</t>
  </si>
  <si>
    <t>'01.07.005</t>
  </si>
  <si>
    <t>duchas vestidor masculino</t>
  </si>
  <si>
    <t>duchas vestidor femenino</t>
  </si>
  <si>
    <t>'01.07.006</t>
  </si>
  <si>
    <t>'01.07.007</t>
  </si>
  <si>
    <t>biomecánica</t>
  </si>
  <si>
    <t>'01.07.008</t>
  </si>
  <si>
    <t>Recrecido del soporte de pavimentos, de 3 cm de espesor, con mortero de cemento 1:6.
Criterio de medición: m2 de superficie medida según las especificaciones de la DT, con deducción de la superficie correspondiente a aberturas, de acuerdo con los criterios siguientes:- Huecos &lt;= 1 m2:  No se deducen
- Huecos &gt; 1 m2:  Se deduce el 100%</t>
  </si>
  <si>
    <t>=pavimento gres 60x40</t>
  </si>
  <si>
    <t>=pavimento vinílico</t>
  </si>
  <si>
    <t>=epoxi</t>
  </si>
  <si>
    <t>=linóleo</t>
  </si>
  <si>
    <t>'01.07.009</t>
  </si>
  <si>
    <t>Tapajuntas de pavimento de pavimento, para junta de 40 mm de anchura media, de acero inoxidable mate atornillado a pavimento, para altas solicitaciones.
Criterio de medición: m de longitud medida según las especificaciones de la DT.</t>
  </si>
  <si>
    <t xml:space="preserve">escaleras </t>
  </si>
  <si>
    <t>escales</t>
  </si>
  <si>
    <t>'01.08.01.001</t>
  </si>
  <si>
    <t>P1</t>
  </si>
  <si>
    <t>'01.08.01.002</t>
  </si>
  <si>
    <t>P2. Carpintería interior, 1hoja batiente de 43 mm de espesor, de caras lisas de DM acabado de fórmica compacta trespa o equivalente, de color e escoger por la DF,  estructura interior de madera de 5 mm como mínimo, de una luz de paso aproximada de 80x210 cm, forrado de premarco con tapetas hidrófugas acabadas igual que la puerta. Incluye premarco de 40x40 y su colocación. Incluye maneta tipo Ocariz INOX LR o equivalente,cerraje de acero inoxidable, y con cerradura de golpe, todo según planos de carpinteria y especificaciones de la DF.  Incluye suministro y colocación de tope inox AISI 304 mate ref. 565 de 25 mm de diámetro y 40 mm de altura.
Incluye remate perimetral de acero inoxidable acabado proyectado con arena. Criterio de medición: Unidad medida según especificaciones de la DT.</t>
  </si>
  <si>
    <t>P2</t>
  </si>
  <si>
    <t>'01.08.01.003</t>
  </si>
  <si>
    <t>P4. Carpintería interior, 1hoja batiente de 43 mm de espesor, de caras lisas de DM acabado de fórmica compacta trespa o equivalente, de color e escoger por la DF,  estructura interior de madera de 5 mm como mínimo, de una luz de paso aproximada de 120x210 cm, forrado de premarco con tapetas hidrófugas acabadas igual que la puerta. Incluye premarco de 40x40 y su colocación. Incluye maneta tipo Ocariz INOX LR o equivalente,cerraje de acero inoxidable, y con cerradura de golpe, todo según planos de carpinteria y especificaciones de la DF.  Incluye suministro y colocación de tope inox AISI 304 mate ref. 565 de 25 mm de diámetro y 40 mm de altura. Incluye mirilla de 50cm de diámetro.
Incluye remate perimetral de acero inoxidable acabado proyectado con arena. Criterio de medición: Unidad medida según especificaciones de la DT.</t>
  </si>
  <si>
    <t>P4</t>
  </si>
  <si>
    <t>'01.08.01.004</t>
  </si>
  <si>
    <t>P5. Carpintería interior, 1hoja batiente de 43 mm de espesor, de caras lisas de DM acabado de fórmica compacta trespa o equivalente, de color e escoger por la DF,  estructura interior de madera de 5 mm como mínimo, de una luz de paso aproximada de 140x210 cm, forrado de premarco con tapetas hidrófugas acabadas igual que la puerta. Incluye premarco de 40x40 y su colocación. Incluye maneta tipo Ocariz INOX LR o equivalente,cerraje de acero inoxidable, y con cerradura de golpe, todo según planos de carpinteria y especificaciones de la DF.  Incluye suministro y colocación de tope inox AISI 304 mate ref. 565 de 25 mm de diámetro y 40 mm de altura.
Incluye remate perimetral de acero inoxidable acabado proyectado con arena. Criterio de medición: Unidad medida según especificaciones de la DT.</t>
  </si>
  <si>
    <t>'01.08.01.005</t>
  </si>
  <si>
    <t>P6. Carpintería interior, 1hoja batiente de 43 mm de espesor, de caras lisas de DM acabado de fórmica compacta trespa o equivalente, de color e escoger por la DF,  estructura interior de madera de 5 mm como mínimo, de una luz de paso aproximada de 140x210 cm, forrado de premarco con tapetas hidrófugas acabadas igual que la puerta. Incluye premarco de 40x40 y su colocación. Incluye maneta tipo Ocariz INOX LR o equivalente,cerraje de acero inoxidable, y con cerradura de golpe, todo según planos de carpinteria y especificaciones de la DF.  Incluye suministro y colocación de tope inox AISI 304 mate ref. 565 de 25 mm de diámetro y 40 mm de altura. Incluye una mirilla por puerta de 50cm de diámetro.
Incluye remate perimetral de acero inoxidable acabado proyectado con arena. Criterio de medición: Unidad medida según especificaciones de la DT.</t>
  </si>
  <si>
    <t>'01.08.01.006</t>
  </si>
  <si>
    <t>P7. Carpintería interior, 1hoja batiente de 43 mm de espesor, de caras lisas de DM acabado de fórmica compacta trespa o equivalente, de color e escoger por la DF,  estructura interior de madera de 5 mm como mínimo, de una luz de paso aproximada de 120x210 cm, forrado de premarco con tapetas hidrófugas acabadas igual que la puerta. Incluye premarco de 40x40 y su colocación. Incluye maneta tipo Ocariz INOX LR o equivalente,cerraje de acero inoxidable, y con cerradura de golpe, todo según planos de carpinteria y especificaciones de la DF.  Incluye suministro y colocación de tope inox AISI 304 mate ref. 565 de 25 mm de diámetro y 40 mm de altura.
Incluye remate perimetral de acero inoxidable acabado proyectado con arena. Criterio de medición: Unidad medida según especificaciones de la DT.</t>
  </si>
  <si>
    <t>'01.08.01.007</t>
  </si>
  <si>
    <t>PC1</t>
  </si>
  <si>
    <t>'01.08.01.008</t>
  </si>
  <si>
    <t>PC</t>
  </si>
  <si>
    <t>'01.08.02.001</t>
  </si>
  <si>
    <t>F01. Fijo de aluminio lacado color a escoger por la DF, cortizo o equivalente, colocado sobre subestructura de acero, para un hueco de obra aproximado de 180x80 cm, elaborada con perfiles de precio superior, clasificación mínima 4 de permeabilidad al aire según UNE-EN 12207, clasificación mínima 9A de estanqueidad al agua según UNE-EN 12208 y clasificación mínima C5 de resistencia al viento según UNE-EN 12210, con vidrio laminar 5+12+4 translucido incluido en este precio, sin persiana.  Incluye p.p. de remate inferior de aluminio acabado igual que la carpinteria a modo de zócalo para esconder el encuentro del mismo con el pavimento.
Criterio de medición: Unidad medida según las especificaciones de la DT.</t>
  </si>
  <si>
    <t>F01</t>
  </si>
  <si>
    <t>'01.08.02.002</t>
  </si>
  <si>
    <t>F02. Fijo de aluminio lacado color a escoger por la DF, cortizo o equivalente, colocado sobre subestructura de acero, para un hueco de obra aproximado de 285x100 cm, elaborada con perfiles de precio superior, clasificación mínima 4 de permeabilidad al aire según UNE-EN 12207, clasificación mínima 9A de estanqueidad al agua según UNE-EN 12208 y clasificación mínima C5 de resistencia al viento según UNE-EN 12210, con vidrio laminar 5+12+4 translucido incluido en este precio, sin persiana.  Incluye p.p. de remate inferior de aluminio acabado igual que la carpinteria a modo de zócalo para esconder el encuentro del mismo con el pavimento.
Criterio de medición: Unidad medida según las especificaciones de la DT.</t>
  </si>
  <si>
    <t>'01.08.02.003</t>
  </si>
  <si>
    <t>F03. Fijo de aluminio lacado color a escoger por la DF, cortizo o equivalente, colocado sobre subestructura de acero, para un hueco de obra aproximado de 225x100 cm, elaborada con perfiles de precio superior, clasificación mínima 4 de permeabilidad al aire según UNE-EN 12207, clasificación mínima 9A de estanqueidad al agua según UNE-EN 12208 y clasificación mínima C5 de resistencia al viento según UNE-EN 12210, con vidrio laminar 5+12+4 translucido incluido en este precio, sin persiana.  Incluye p.p. de remate inferior de aluminio acabado igual que la carpinteria a modo de zócalo para esconder el encuentro del mismo con el pavimento.
Criterio de medición: Unidad medida según las especificaciones de la DT.</t>
  </si>
  <si>
    <t>'01.08.02.004</t>
  </si>
  <si>
    <t>F04. Fijo de aluminio lacado color a escoger por la DF, cortizo o equivalente, colocado sobre subestructura de acero galvanizado, para un hueco de obra aproximado de 320x100 cm, elaborada con perfiles de aluminio con rotura de puente térmico, clasificación mínima 4 de permeabilidad al aire según UNE-EN 12207, clasificación mínima 9A de estanqueidad al agua según UNE-EN 12208 y clasificación mínima C5 de resistencia al viento según UNE-EN 12210, con vidrio laminar 5+5 translucido incluido en este precio, sin persiana.  Incluye p.p. de remate inferior de aluminio acabado igual que la carpinteria a modo de zócalo para esconder el encuentro del mismo con el pavimento.
Criterio de medición: Unidad medida según las especificaciones de la DT.</t>
  </si>
  <si>
    <t>'01.08.02.005</t>
  </si>
  <si>
    <t>F05. Fijo de aluminio lacado color a escoger por la DF, cortizo o equivalente, colocado sobre subestructura de acero, para un hueco de obra aproximado de 170x110 cm, elaborada con perfiles de precio superior, clasificación mínima 4 de permeabilidad al aire según UNE-EN 12207, clasificación mínima 9A de estanqueidad al agua según UNE-EN 12208 y clasificación mínima C5 de resistencia al viento según UNE-EN 12210, con vidrio laminar 5+12+4 translucido incluido en este precio, sin persiana.  Incluye p.p. de remate inferior de aluminio acabado igual que la carpinteria a modo de zócalo para esconder el encuentro del mismo con el pavimento.
Criterio de medición: Unidad medida según las especificaciones de la DT.</t>
  </si>
  <si>
    <t>F05</t>
  </si>
  <si>
    <t>'01.08.02.006</t>
  </si>
  <si>
    <t>F06. Fijo de aluminio lacado color a escoger por la DF, cortizo o equivalente, colocado sobre subestructura de acero, para un hueco de obra aproximado de 160x110 cm, elaborada con perfiles de precio superior, clasificación mínima 4 de permeabilidad al aire según UNE-EN 12207, clasificación mínima 9A de estanqueidad al agua según UNE-EN 12208 y clasificación mínima C5 de resistencia al viento según UNE-EN 12210, con vidrio laminar 5+12+4 translucido incluido en este precio, sin persiana.  Incluye p.p. de remate inferior de aluminio acabado igual que la carpinteria a modo de zócalo para esconder el encuentro del mismo con el pavimento.
Criterio de medición: Unidad medida según las especificaciones de la DT.</t>
  </si>
  <si>
    <t>F06</t>
  </si>
  <si>
    <t>'01.08.02.007</t>
  </si>
  <si>
    <t>F07. Fijo de aluminio lacado color a escoger por la DF, cortizo o equivalente, colocado sobre subestructura de acero, para un hueco de obra aproximado de 200x100 cm, elaborada con perfiles de precio superior, clasificación mínima 4 de permeabilidad al aire según UNE-EN 12207, clasificación mínima 9A de estanqueidad al agua según UNE-EN 12208 y clasificación mínima C5 de resistencia al viento según UNE-EN 12210, con vidrio laminar 5+12+4 translucido incluido en este precio, sin persiana.  Incluye p.p. de remate inferior de aluminio acabado igual que la carpinteria a modo de zócalo para esconder el encuentro del mismo con el pavimento.
Criterio de medición: Unidad medida según las especificaciones de la DT.</t>
  </si>
  <si>
    <t>'01.08.02.008</t>
  </si>
  <si>
    <t>F09. Fijo de aluminio lacado color a escoger por la DF, cortizo o equivalente, colocado sobre subestructura de acero, para un hueco de obra aproximado de 183x100 cm, elaborada con perfiles de precio superior, clasificación mínima 4 de permeabilidad al aire según UNE-EN 12207, clasificación mínima 9A de estanqueidad al agua según UNE-EN 12208 y clasificación mínima C5 de resistencia al viento según UNE-EN 12210, con vidrio laminar 5+12+4 translucido incluido en este precio, sin persiana.  Incluye p.p. de remate inferior de aluminio acabado igual que la carpinteria a modo de zócalo para esconder el encuentro del mismo con el pavimento.
Criterio de medición: Unidad medida según las especificaciones de la DT.</t>
  </si>
  <si>
    <t>F09</t>
  </si>
  <si>
    <t>'01.08.02.009</t>
  </si>
  <si>
    <t>F10. Fijo de aluminio lacado color a escoger por la DF, cortizo o equivalente, colocado sobre subestructura de acero, para un hueco de obra aproximado de 250x100 cm, elaborada con perfiles de precio superior, clasificación mínima 4 de permeabilidad al aire según UNE-EN 12207, clasificación mínima 9A de estanqueidad al agua según UNE-EN 12208 y clasificación mínima C5 de resistencia al viento según UNE-EN 12210, con vidrio laminar 5+12+4 translucido incluido en este precio, sin persiana.  Incluye p.p. de remate inferior de aluminio acabado igual que la carpinteria a modo de zócalo para esconder el encuentro del mismo con el pavimento.
Criterio de medición: Unidad medida según las especificaciones de la DT.</t>
  </si>
  <si>
    <t>'01.08.02.010</t>
  </si>
  <si>
    <t>F11</t>
  </si>
  <si>
    <t>'01.08.02.011</t>
  </si>
  <si>
    <t>F08. Tabique tipus DIVITECNIC de la marca MATESUFijo de aluminio lacado color a escoger por la DF,  colocado sobre subestructura de acero, para un hueco de obra aproximado de 220x110 cm, elaborada con perfiles de precio superior, clasificación mínima 4 de permeabilidad al aire según UNE-EN 12207, clasificación mínima 9A de estanqueidad al agua según UNE-EN 12208 y clasificación mínima C5 de resistencia al viento según UNE-EN 12210, con vidrios sencillos laminar 5+5 trasnlucido a testa i laminar butiral 5+5 trasnparente con junta termoplástica, incluido en este precio, sin persiana.  Incluye p.p. de remate inferior de aluminio acabado igual que la carpinteria a modo de zócalo para esconder el encuentro del mismo con el pavimento.
Criterio de medición: Unidad medida según las especificaciones de la DT.</t>
  </si>
  <si>
    <t>'01.08.03.001</t>
  </si>
  <si>
    <t>Mampara modular de 80 mm de espesor, formada por simple vidrio laminar translucido de seguridad de 5+5 mm de espesor, con tubo de 15mm de acero inoxidable mate y  'U' laterales  juntas termoplásticas para el sellado de los vidrios y del perímetro de los tableros, colocada. Incluye cualquier subestructura necesaria para la colocación de las mismas. Módulos a definir por la DF, según planos. Incluye colocación a 20cm del suelo.
Criterio de medición: m2 de superficie medida de acuerdo a las especificaciones de la DT.
El precio incluye el replanteo, colocación del bastidor y de los paneles, y todas las operaciones necesarias para su correcto acabado.</t>
  </si>
  <si>
    <t>consulta 04/05</t>
  </si>
  <si>
    <t>'01.08.04.001</t>
  </si>
  <si>
    <t>P3*. Puerta cortafuegos de placas HPL, EI2-C 60, una hoja batiente, para una luz de 80x210 cm, revestida acabada igual que el revestimiento del paramento vertical, con paneles fonoabsorventes, de color e escoger por la DF, estructura de la puerta incluida, premarco de acero 40x40. Incluye maneta tipo Ocariz INOX LR o equivalente, cerraje de acero inoxidable, con cerradura de golpe, todo según planos de carpinteria y especificaciones de la DF.  Incluye suministro y colocación de tope inox AISI 304 mate ref. 565 de 25 mm de diámetro y 40 mm de altura.
Incluye remate perimetral de acero inoxidable acabado proyectado con arena, colocada. Incluye p.p de pintura para su total acabado.
Criterio de medición: Unidad medida según las especificaciones de la DT.</t>
  </si>
  <si>
    <t>P3*</t>
  </si>
  <si>
    <t>'01.08.04.002</t>
  </si>
  <si>
    <t>P8. Puerta cortafuegos de placas HPL, EI2-C 60, una hoja batiente, para una luz de 70x210 cm, de 43mm de grosor acabado con forrado de acero inoxidable, estructura de la puerta incluida, premarco de acero 40x40. Incluye maneta tipo Ocariz INOX LR o equivalente, cerraje de acero inoxidable, con cerradura de golpe y llave, todo según planos de carpinteria y especificaciones de la DF.  Incluye suministro y colocación de tope inox AISI 304 mate ref. 565 de 25 mm de diámetro y 40 mm de altura. Incluye p.p de pintura para su total acabado.
Incluye remate perimetral de acero inoxidable acabado proyectado con arena, colocada.
Criterio de medición: Unidad medida según las especificaciones de la DT.</t>
  </si>
  <si>
    <t>P9</t>
  </si>
  <si>
    <t>'01.08.04.003</t>
  </si>
  <si>
    <t>P5*. Puerta cortafuegos de metàlica, EI2-C 60, de dos hojas batientes, para una luz de 140x210 cm, de 43mm de grosor, estructura de la puerta incluida, premarco de acero 40x40. Incluye maneta tipo Ocariz INOX LR o equivalente, cerraje de acero inoxidable, con cerradura de golpe y llave, todo según planos de carpinteria y especificaciones de la DF.  Incluye suministro y colocación de tope inox AISI 304 mate ref. 565 de 25 mm de diámetro y 40 mm de altura. Incluye p.p de pintura para su total acabado.
Incluye remate perimetral de acero inoxidable acabado proyectado con arena, colocada.
Criterio de medición: Unidad medida según las especificaciones de la DT.</t>
  </si>
  <si>
    <t>Unidades</t>
  </si>
  <si>
    <t>P5*</t>
  </si>
  <si>
    <t>'01.09.001</t>
  </si>
  <si>
    <t>Espejo de luna incolora de 5 mm de espesor, colocado adherido a paramento vertical, con los cuatro perímetros pulidos.
Criterio de medición: m2 de superficie medida de acuerdo a las especificaciones de la DT.Se considerarán las respectivas dimensiones de acuerdo con los criterios siguientes:- Largo y ancho: Múltiplos de 6 cmSe tomará el múltiplo inmediato superior en el caso de que la dimensión no lo sea.</t>
  </si>
  <si>
    <t>'01.10.01.001</t>
  </si>
  <si>
    <t>Lavabo para empotrar de porcelana esmaltada, de la casa ROCA modelo Foro, redondo, de color blanco y empotrado en encimera.
Criterio de medición: Unidad de cantidad instalada, medida según las especificaciones de la DT.</t>
  </si>
  <si>
    <t>'01.10.01.002</t>
  </si>
  <si>
    <t>Lavabo para empotrar de porcelana esmaltada, de la casa ROCA, ovalado, de color blanco y empotrado en encimera.
Criterio de medición: Unidad de cantidad instalada, medida según las especificaciones de la DT.</t>
  </si>
  <si>
    <t>'01.10.01.003</t>
  </si>
  <si>
    <t>Lavabo suspendido de porcelana esmaltada, de la casa ROCA modelo estudio angular, redondo, de 45x60cm, de color blanco y suspendido para ir visto. Incluye la subestructura para su sujeción y el refuerzo en caso de ser necesario en paredes.
Criterio de medición: Unidad de cantidad instalada, medida según las especificaciones de la DT.</t>
  </si>
  <si>
    <t>'01.10.01.004</t>
  </si>
  <si>
    <t>Grifo monomando para lavabo, de la casa ROCA modelo L20 o GROHE EUROSTYLE, montado superficialmente sobre encimera o aparato sanitario, de latón cromado, precio superior, con desagüe mecánico incorporado con salida de 1´´1/4, con dos entradas de manguitos.
Criterio de medición: Unidad de cantidad instalada, medida según las especificaciones de la DT.</t>
  </si>
  <si>
    <t>'01.10.01.005</t>
  </si>
  <si>
    <t>Grifo monomando para lavabo, de la casa ROCA modelo para vertedero a escoger por la DF, montado superficialmente sobre encimera o aparato sanitario, de latón cromado, precio superior, con desagüe mecánico incorporado con salida de 1´´1/4, con dos entradas de manguitos.
Criterio de medición: Unidad de cantidad instalada, medida según las especificaciones de la DT.</t>
  </si>
  <si>
    <t>'01.10.01.006</t>
  </si>
  <si>
    <t>Inodoro de porcelana esmaltada, de salida vertical, marca ROCA modelo meridian, de color blanco,  y conectado a la red de evacuación. Incluye cisterna doble de 3/6l.  para inodoro, accionamiento manual con descarga dual de la casa ROCA compatible con el conjunto, colocada con fijaciones mecánicas. Incluye tapa y aro de supralit para inodoro con caida amortiguada.
Criterio de medición: Unidad de cantidad instalada, medida según las especificaciones de la DT.</t>
  </si>
  <si>
    <t>'01.10.01.007</t>
  </si>
  <si>
    <t xml:space="preserve">Barra mural doble abatible para baño adaptado, de 800 mm de longitud y 35 mm de d, de tubo de aluminio recubierto de nilón, marca Simex referencia 02032 o equivalente, colocada con fijaciones mecánicas.
Criterio de medición:  Unidad de cantidad instalada, medida según las especificaciones de la DT. </t>
  </si>
  <si>
    <t>'01.11.001</t>
  </si>
  <si>
    <t>Suministro y colocación de tablero y frontal de baño sintético SILESTONE grupo 1, modelo a escoger por la DF, acabado con canto doble, pulido y biselado de 250x60x2cm de encimera, 250x30x2cm frontal y laterales de 55x30x2cm, apoyado en estructura de soporte,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
Criterio de medición: Se medirá el nombre de unidades realmente ejecutadas según especificaciones de proyecto.</t>
  </si>
  <si>
    <t>consulta 1</t>
  </si>
  <si>
    <t>'01.11.002</t>
  </si>
  <si>
    <t>Suministro y colocación de tablero y frontal de baño sintético SILESTONE grupo 1, modelo a escoger por la DF, acabado con canto doble, pulido y biselado de 295x60x2cm de encimera, 250x30x2cm frontal y lateral de 60x30x2cm, apoyado en estructura de soporte,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
Criterio de medición: Se medirá el nombre de unidades realmente ejecutadas según especificaciones de proyecto.</t>
  </si>
  <si>
    <t>consulta 2</t>
  </si>
  <si>
    <t>'01.11.003</t>
  </si>
  <si>
    <t>Suministro y colocación de tablero y frontal de baño sintético SILESTONE grupo 1, modelo a escoger por la DF, acabado con canto doble, pulido y biselado de 210x60x2cm de encimera, 210x30x2cm frontal y lateral de 55x30x2cm, apoyado en estructura de soporte,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
Criterio de medición: Se medirá el nombre de unidades realmente ejecutadas según especificaciones de proyecto.</t>
  </si>
  <si>
    <t>consulta 3</t>
  </si>
  <si>
    <t>'01.11.004</t>
  </si>
  <si>
    <t>Suministro y colocación de tablero y frontal de baño sintético SILESTONE grupo 1, modelo a escoger por la DF, acabado con canto doble, pulido y biselado de 305x60x2cm de encimera, 305x30x2cm frontal y lateraesl de 60x30x2cm, apoyado en estructura de soporte,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
Criterio de medición: Se medirá el nombre de unidades realmente ejecutadas según especificaciones de proyecto.</t>
  </si>
  <si>
    <t>consulta 4</t>
  </si>
  <si>
    <t>'01.11.005</t>
  </si>
  <si>
    <t>Suministro y colocación de tablero y frontal de baño sintético SILESTONE grupo 1, modelo a escoger por la DF, acabado con canto doble, pulido y biselado de 270x60x2cm de encimera, 270x30x2cm frontal y lateral de 60x30x2cm, apoyado en estructura de soporte,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
Criterio de medición: Se medirá el nombre de unidades realmente ejecutadas según especificaciones de proyecto.</t>
  </si>
  <si>
    <t>consulta 5</t>
  </si>
  <si>
    <t>'01.11.006</t>
  </si>
  <si>
    <t>Suministro y colocación de tablero y frontal de baño sintético SILESTONE grupo 1, modelo a escoger por la DF, acabado con canto doble, pulido y biselado de 195x60x2cm de encimera, 195x30x2cm frontal y lateral de 60x30x2cm, apoyado en estructura de soporte,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
Criterio de medición: Se medirá el nombre de unidades realmente ejecutadas según especificaciones de proyecto.</t>
  </si>
  <si>
    <t>consulta 6</t>
  </si>
  <si>
    <t>'01.11.007</t>
  </si>
  <si>
    <t>Suministro y colocación de tablero y frontal de baño sintético SILESTONE grupo 1, modelo a escoger por la DF, acabado con canto doble, pulido y biselado de 175x60x2cm de encimera, 175x30x2cm frontal y lateral de 60x30x2cm, apoyado en estructura de soporte,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
Criterio de medición: Se medirá el nombre de unidades realmente ejecutadas según especificaciones de proyecto.</t>
  </si>
  <si>
    <t>consulta 7</t>
  </si>
  <si>
    <t>'01.11.008</t>
  </si>
  <si>
    <t>Suministro y colocación de tablero y frontal de baño sintético SILESTONE grupo 1, modelo a escoger por la DF, acabado con canto doble, pulido y biselado de 160x60x2cm de encimera, 160x10x2cm frontal y sobre de 160x10x2cm, apoyado en estructura de soporte,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
Criterio de medición: Se medirá el nombre de unidades realmente ejecutadas según especificaciones de proyecto.</t>
  </si>
  <si>
    <t>'01.11.009</t>
  </si>
  <si>
    <t>Suministro y colocación de tablero y frontal de baño sintético SILESTONE grupo 1, modelo a escoger por la DF, acabado con canto doble, pulido y biselado de 260x60x2cm de encimera, 260x10x2cm frontal y sobre de 260x10x2cm, apoyado en estructura de soporte,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
Criterio de medición: Se medirá el nombre de unidades realmente ejecutadas según especificaciones de proyecto.</t>
  </si>
  <si>
    <t xml:space="preserve">bañi publico </t>
  </si>
  <si>
    <t>'01.11.010</t>
  </si>
  <si>
    <t>Suministro y colocación de tablero y frontal de baño sintético SILESTONE grupo 1, modelo a escoger por la DF, acabado con canto doble, pulido y biselado de 90x60x2cm de encimera, 90x10x2cm frontal y sobre de 90x10x2cm, apoyado en estructura de soporte, donde se encajará el lavamanos. Incluye anclajes, sellado perimetral mediante cordón de 5mm de espesor de sellador elástico, formación de hueco, perfectament acabado, replanteado y trazado en el paramento de la situación del tablero. Colocación y fijación de los elementos de soporte. Colocación, ajuste y fijación del tablero encima de los elementos de soporte. Sellado y masillado de los puntos de encuentro.
Criterio de medición: Se medirá el nombre de unidades realmente ejecutadas según especificaciones de proyecto.</t>
  </si>
  <si>
    <t>'01.11.011</t>
  </si>
  <si>
    <t>Conjunto de mueble para mostrador compuesto por dos niveles, el inferior de color corporativa (U963 ST15 Burdeos) por la parte exterior y blanco por la parte interior, a 80cm de altura y el superior de melamina color blanco a escoger por la DF hasta una altura de 115cm. El sobre es de melamina blanca en todo el conjunto, todo de aglomerado con melamina, montado sobre pies de acero inoxidable, precio alto, incluido herrajes para su montaje, colocado apoyado en el suelo y fijado a la pared. Todo según plano detalle.
Criterio de medición: Unidad de cantidad colocada según las especificaciones de la DT.</t>
  </si>
  <si>
    <t>mostrador 1</t>
  </si>
  <si>
    <t>'01.11.012</t>
  </si>
  <si>
    <t>Conjunto de muebles bajos para toda la  largada de la pared a una altura de 90cm de color a definir por la DF. Todo según detalle de planos y especificaciones de la DF.
Criterio de medición: Unidades según especificaciones de proyecto.</t>
  </si>
  <si>
    <t>'01.11.013</t>
  </si>
  <si>
    <t>Cámara frigorifica prefabricada de midas descritas en plano. Inclou tots els mecanismes, ferratges i mitjans auxiliars per l'execució de la totalitat de la partida. Incluye todos los mecanismos, cerrajes i medidas auxiliares paa la totalidad de la partida.
Criterio de medición: Unidades según especificaciones de proyecto. Todo según detalle de planos y especificaciones de la DF.</t>
  </si>
  <si>
    <t>'01.12.001</t>
  </si>
  <si>
    <t>'01.12.002</t>
  </si>
  <si>
    <t>'01.13.001</t>
  </si>
  <si>
    <t>'01.14.001</t>
  </si>
  <si>
    <t>'01.15.001</t>
  </si>
  <si>
    <t>Transporte de residus inertes o no peligrosos (no especiales) a instalación autorizada de gestión de residuos, con contenedor de 9 m3 de capacidad.
Criterio de medición: m3 de volumen medido con el criterio de la partida de obra de excavación que le corresponda, incrementado con el coeficiente de esponjamiento indicado en el pliego de condiciones técnicas, o cualquier otro aceptado previamente y expresamente por la DF.La unidad de obra no incluye los gastos de vertido ni de mantenimiento del vertedero.Se considera un incremento por esponjamiento de un 35%.</t>
  </si>
  <si>
    <t>grosor</t>
  </si>
  <si>
    <t>= pared 5-10cm</t>
  </si>
  <si>
    <t>= pared 10-15cm</t>
  </si>
  <si>
    <t>= muro 20-30cm</t>
  </si>
  <si>
    <t>= muro 65cm</t>
  </si>
  <si>
    <t>= arranque hoja y puertas</t>
  </si>
  <si>
    <t>= arranque pavimento</t>
  </si>
  <si>
    <t>= derribo falso techo</t>
  </si>
  <si>
    <t>= inodoro</t>
  </si>
  <si>
    <t>= lavabo</t>
  </si>
  <si>
    <t>= retirada mobiliario</t>
  </si>
  <si>
    <t>derribos de obra</t>
  </si>
  <si>
    <t>'01.15.002</t>
  </si>
  <si>
    <t>Deposición controlada en vertedero autorizado, con cánon sobre la deposición controlada de residuos de la construcción incluido, según la LLEI 8/2008, de residuos mezclados inertes con una densidad 1,0 t/m3, procedentes de construcción o demolición, con código 170107 según la Lista Europea de Residuos (ORDEN MAM/304/2002).
Criterio de medición: m3 de volumen de cada tipo de residuo depositado en el vertedero o centro de recogida correspondiente.La unidad de obra incluye todos los gastos por la disposición de cada tipo de residuo en el centro correspondiente.Incluye el canon de vertido del residuo a depósito controlado, según lo que determina la Ley 8/2008, el pago del cual queda suspendido según la Ley 7/2011.La empresa receptora del residuo facilitará al constructor la información necesaria para cumplimentar el certificado de disposición de residuos, de acuerdo con el articulo 5.3 del REAL DECRETO 105/2008.</t>
  </si>
  <si>
    <t>=transport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</si>
</sst>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
    <numFmt numFmtId="165" formatCode="###,###,##0.000"/>
    <numFmt numFmtId="166" formatCode="###,###,##0.00000"/>
  </numFmts>
  <fonts count="13" x14ac:knownFonts="1">
    <font>
      <sz val="11"/>
      <color rgb="FF000000"/>
      <name val="Calibri"/>
      <family val="2"/>
    </font>
    <font>
      <sz val="8"/>
      <color rgb="FF000000"/>
      <name val="Calibri"/>
      <family val="2"/>
    </font>
    <font>
      <b/>
      <sz val="14"/>
      <color rgb="FF000000"/>
      <name val="Calibri"/>
      <family val="2"/>
    </font>
    <font>
      <b/>
      <sz val="8"/>
      <color rgb="FF000000"/>
      <name val="Calibri"/>
      <family val="2"/>
    </font>
    <font>
      <b/>
      <sz val="11"/>
      <color rgb="FF000000"/>
      <name val="Calibri"/>
      <family val="2"/>
    </font>
    <font>
      <sz val="10"/>
      <color rgb="FF000000"/>
      <name val="Calibri"/>
      <family val="2"/>
    </font>
    <font>
      <b/>
      <sz val="10"/>
      <color rgb="FF000000"/>
      <name val="Calibri"/>
      <family val="2"/>
    </font>
    <font>
      <sz val="11"/>
      <color rgb="FF000000"/>
      <name val="Calibri"/>
      <family val="2"/>
    </font>
    <font>
      <sz val="8"/>
      <color rgb="FF000000"/>
      <name val="Calibri"/>
      <family val="2"/>
    </font>
    <font>
      <b/>
      <sz val="14"/>
      <color rgb="FF000000"/>
      <name val="Calibri"/>
      <family val="2"/>
    </font>
    <font>
      <b/>
      <sz val="8"/>
      <color rgb="FF000000"/>
      <name val="Calibri"/>
      <family val="2"/>
    </font>
    <font>
      <b/>
      <sz val="11"/>
      <color rgb="FF000000"/>
      <name val="Calibri"/>
      <family val="2"/>
    </font>
    <font>
      <sz val="11"/>
      <color rgb="FF008000"/>
      <name val="Calibri"/>
      <family val="2"/>
    </font>
  </fonts>
  <fills count="6">
    <fill>
      <patternFill patternType="none"/>
    </fill>
    <fill>
      <patternFill patternType="gray125"/>
    </fill>
    <fill>
      <patternFill patternType="solid">
        <fgColor rgb="FF99CCFF"/>
        <bgColor rgb="FF99CCFF"/>
      </patternFill>
    </fill>
    <fill>
      <patternFill patternType="solid">
        <fgColor rgb="FFC0C0C0"/>
        <bgColor rgb="FFC0C0C0"/>
      </patternFill>
    </fill>
    <fill>
      <patternFill patternType="solid">
        <fgColor rgb="FFFFFFCC"/>
        <bgColor rgb="FFFFFFCC"/>
      </patternFill>
    </fill>
    <fill>
      <patternFill patternType="solid">
        <fgColor rgb="FF00FFFF"/>
        <bgColor rgb="FF00FFFF"/>
      </patternFill>
    </fill>
  </fills>
  <borders count="3">
    <border>
      <left/>
      <right/>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s>
  <cellStyleXfs count="1">
    <xf numFmtId="0" fontId="0" fillId="0" borderId="0" applyNumberFormat="0" applyBorder="0" applyAlignment="0"/>
  </cellStyleXfs>
  <cellXfs count="52">
    <xf numFmtId="0" fontId="0" fillId="0" borderId="0" xfId="0" applyFill="1" applyProtection="1"/>
    <xf numFmtId="0" fontId="11" fillId="0" borderId="0" xfId="0" applyFont="1" applyFill="1" applyAlignment="1" applyProtection="1">
      <alignment horizontal="justify" vertical="top" wrapText="1"/>
    </xf>
    <xf numFmtId="0" fontId="9" fillId="2" borderId="0" xfId="0" applyFont="1" applyFill="1" applyAlignment="1" applyProtection="1">
      <alignment horizontal="center"/>
    </xf>
    <xf numFmtId="0" fontId="8" fillId="0" borderId="0" xfId="0" applyFont="1" applyFill="1" applyProtection="1"/>
    <xf numFmtId="0" fontId="0" fillId="4" borderId="0" xfId="0" applyFill="1" applyAlignment="1" applyProtection="1">
      <alignment vertical="top"/>
      <protection locked="0"/>
    </xf>
    <xf numFmtId="165" fontId="4" fillId="4" borderId="0" xfId="0" applyNumberFormat="1" applyFont="1" applyFill="1" applyAlignment="1" applyProtection="1">
      <alignment horizontal="left" vertical="top"/>
      <protection locked="0"/>
    </xf>
    <xf numFmtId="0" fontId="0" fillId="0" borderId="0" xfId="0" applyFill="1" applyAlignment="1" applyProtection="1">
      <alignment vertical="top"/>
    </xf>
    <xf numFmtId="0" fontId="0" fillId="0" borderId="0" xfId="0" applyFill="1" applyAlignment="1" applyProtection="1">
      <alignment horizontal="justify" vertical="top" wrapText="1"/>
    </xf>
    <xf numFmtId="0" fontId="2" fillId="2" borderId="0" xfId="0" applyFont="1" applyFill="1" applyAlignment="1" applyProtection="1">
      <alignment horizontal="center"/>
    </xf>
    <xf numFmtId="0" fontId="5" fillId="0" borderId="0" xfId="0" applyFont="1" applyFill="1" applyProtection="1"/>
    <xf numFmtId="0" fontId="1" fillId="0" borderId="0" xfId="0" applyFont="1" applyFill="1" applyProtection="1"/>
    <xf numFmtId="0" fontId="1" fillId="0" borderId="0" xfId="0" applyFont="1" applyFill="1" applyProtection="1"/>
    <xf numFmtId="0" fontId="0" fillId="2" borderId="0" xfId="0" applyFill="1" applyProtection="1"/>
    <xf numFmtId="0" fontId="2" fillId="2" borderId="0" xfId="0" applyFont="1" applyFill="1" applyAlignment="1" applyProtection="1">
      <alignment horizontal="center"/>
    </xf>
    <xf numFmtId="0" fontId="3" fillId="3" borderId="0" xfId="0" applyFont="1" applyFill="1" applyAlignment="1" applyProtection="1">
      <alignment horizontal="right"/>
    </xf>
    <xf numFmtId="0" fontId="3" fillId="0" borderId="0" xfId="0" applyFont="1" applyFill="1" applyProtection="1"/>
    <xf numFmtId="49" fontId="3" fillId="0" borderId="0" xfId="0" applyNumberFormat="1" applyFont="1" applyFill="1" applyProtection="1"/>
    <xf numFmtId="49" fontId="1" fillId="0" borderId="0" xfId="0" applyNumberFormat="1" applyFont="1" applyFill="1" applyProtection="1"/>
    <xf numFmtId="0" fontId="1" fillId="0" borderId="0" xfId="0" applyFont="1" applyFill="1" applyProtection="1"/>
    <xf numFmtId="164" fontId="1" fillId="4" borderId="0" xfId="0" applyNumberFormat="1" applyFont="1" applyFill="1" applyProtection="1">
      <protection locked="0"/>
    </xf>
    <xf numFmtId="165" fontId="1" fillId="0" borderId="0" xfId="0" applyNumberFormat="1" applyFont="1" applyFill="1" applyProtection="1"/>
    <xf numFmtId="164" fontId="1" fillId="0" borderId="0" xfId="0" applyNumberFormat="1" applyFont="1" applyFill="1" applyProtection="1"/>
    <xf numFmtId="0" fontId="1" fillId="0" borderId="0" xfId="0" applyFont="1" applyFill="1" applyAlignment="1" applyProtection="1">
      <alignment wrapText="1"/>
    </xf>
    <xf numFmtId="164" fontId="3" fillId="0" borderId="0" xfId="0" applyNumberFormat="1" applyFont="1" applyFill="1" applyProtection="1"/>
    <xf numFmtId="0" fontId="4" fillId="0" borderId="0" xfId="0" applyFont="1" applyFill="1" applyProtection="1"/>
    <xf numFmtId="164" fontId="4" fillId="0" borderId="0" xfId="0" applyNumberFormat="1" applyFont="1" applyFill="1" applyProtection="1"/>
    <xf numFmtId="0" fontId="6" fillId="2" borderId="0" xfId="0" applyFont="1" applyFill="1" applyProtection="1"/>
    <xf numFmtId="0" fontId="3" fillId="3" borderId="0" xfId="0" applyFont="1" applyFill="1" applyAlignment="1" applyProtection="1">
      <alignment horizontal="center"/>
    </xf>
    <xf numFmtId="0" fontId="4" fillId="0" borderId="0" xfId="0" applyFont="1" applyFill="1" applyAlignment="1" applyProtection="1">
      <alignment vertical="top"/>
    </xf>
    <xf numFmtId="0" fontId="0" fillId="0" borderId="0" xfId="0" applyFill="1" applyAlignment="1" applyProtection="1">
      <alignment vertical="top"/>
    </xf>
    <xf numFmtId="165" fontId="4" fillId="0" borderId="0" xfId="0" applyNumberFormat="1" applyFont="1" applyFill="1" applyAlignment="1" applyProtection="1">
      <alignment horizontal="center" vertical="top"/>
    </xf>
    <xf numFmtId="164" fontId="4" fillId="4" borderId="0" xfId="0" applyNumberFormat="1" applyFont="1" applyFill="1" applyAlignment="1" applyProtection="1">
      <alignment vertical="top"/>
      <protection locked="0"/>
    </xf>
    <xf numFmtId="165" fontId="0" fillId="4" borderId="0" xfId="0" applyNumberFormat="1" applyFill="1" applyProtection="1">
      <protection locked="0"/>
    </xf>
    <xf numFmtId="166" fontId="0" fillId="4" borderId="0" xfId="0" applyNumberFormat="1" applyFill="1" applyProtection="1">
      <protection locked="0"/>
    </xf>
    <xf numFmtId="166" fontId="0" fillId="0" borderId="0" xfId="0" applyNumberFormat="1" applyFill="1" applyProtection="1"/>
    <xf numFmtId="0" fontId="0" fillId="4" borderId="0" xfId="0" applyFill="1" applyProtection="1">
      <protection locked="0"/>
    </xf>
    <xf numFmtId="0" fontId="0" fillId="0" borderId="0" xfId="0" applyFill="1" applyAlignment="1" applyProtection="1">
      <alignment horizontal="right"/>
    </xf>
    <xf numFmtId="166" fontId="0" fillId="4" borderId="1" xfId="0" applyNumberFormat="1" applyFill="1" applyBorder="1" applyProtection="1">
      <protection locked="0"/>
    </xf>
    <xf numFmtId="0" fontId="0" fillId="0" borderId="0" xfId="0" applyFill="1" applyAlignment="1" applyProtection="1">
      <alignment wrapText="1"/>
    </xf>
    <xf numFmtId="0" fontId="10" fillId="0" borderId="0" xfId="0" applyFont="1" applyFill="1" applyProtection="1"/>
    <xf numFmtId="49" fontId="10" fillId="0" borderId="0" xfId="0" applyNumberFormat="1" applyFont="1" applyFill="1" applyProtection="1"/>
    <xf numFmtId="49" fontId="11" fillId="0" borderId="0" xfId="0" applyNumberFormat="1" applyFont="1" applyFill="1" applyAlignment="1" applyProtection="1">
      <alignment vertical="top"/>
    </xf>
    <xf numFmtId="0" fontId="11" fillId="0" borderId="0" xfId="0" applyFont="1" applyFill="1" applyAlignment="1" applyProtection="1">
      <alignment vertical="top"/>
    </xf>
    <xf numFmtId="165" fontId="11" fillId="0" borderId="0" xfId="0" applyNumberFormat="1" applyFont="1" applyFill="1" applyAlignment="1" applyProtection="1">
      <alignment vertical="top"/>
    </xf>
    <xf numFmtId="165" fontId="7" fillId="0" borderId="0" xfId="0" applyNumberFormat="1" applyFont="1" applyFill="1" applyProtection="1"/>
    <xf numFmtId="165" fontId="7" fillId="0" borderId="2" xfId="0" applyNumberFormat="1" applyFont="1" applyFill="1" applyBorder="1" applyProtection="1"/>
    <xf numFmtId="0" fontId="7" fillId="5" borderId="0" xfId="0" applyFont="1" applyFill="1" applyProtection="1"/>
    <xf numFmtId="165" fontId="7" fillId="5" borderId="2" xfId="0" applyNumberFormat="1" applyFont="1" applyFill="1" applyBorder="1" applyAlignment="1" applyProtection="1">
      <alignment horizontal="right"/>
    </xf>
    <xf numFmtId="165" fontId="7" fillId="5" borderId="2" xfId="0" applyNumberFormat="1" applyFont="1" applyFill="1" applyBorder="1" applyProtection="1"/>
    <xf numFmtId="0" fontId="12" fillId="0" borderId="0" xfId="0" applyFont="1" applyFill="1" applyProtection="1"/>
    <xf numFmtId="165" fontId="12" fillId="0" borderId="2" xfId="0" applyNumberFormat="1" applyFont="1" applyFill="1" applyBorder="1" applyAlignment="1" applyProtection="1">
      <alignment horizontal="right"/>
    </xf>
    <xf numFmtId="165" fontId="12" fillId="0" borderId="2" xfId="0" applyNumberFormat="1" applyFont="1" applyFill="1" applyBorder="1" applyProtection="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2"/>
  <sheetViews>
    <sheetView tabSelected="1" workbookViewId="0">
      <pane ySplit="8" topLeftCell="A9" activePane="bottomLeft" state="frozenSplit"/>
      <selection pane="bottomLeft"/>
    </sheetView>
  </sheetViews>
  <sheetFormatPr baseColWidth="10" defaultColWidth="9.140625" defaultRowHeight="15" x14ac:dyDescent="0.25"/>
  <cols>
    <col min="1" max="1" width="18.7109375" customWidth="1"/>
    <col min="2" max="2" width="3.42578125" customWidth="1"/>
    <col min="3" max="3" width="13.7109375" customWidth="1"/>
    <col min="4" max="4" width="4.42578125" customWidth="1"/>
    <col min="5" max="5" width="48.7109375" customWidth="1"/>
    <col min="6" max="7" width="12.7109375" customWidth="1"/>
    <col min="8" max="8" width="13.7109375" customWidth="1"/>
  </cols>
  <sheetData>
    <row r="1" spans="1:8" x14ac:dyDescent="0.25">
      <c r="E1" s="10" t="s">
        <v>0</v>
      </c>
      <c r="F1" s="10" t="s">
        <v>0</v>
      </c>
      <c r="G1" s="10" t="s">
        <v>0</v>
      </c>
      <c r="H1" s="10" t="s">
        <v>0</v>
      </c>
    </row>
    <row r="2" spans="1:8" x14ac:dyDescent="0.25">
      <c r="E2" s="10"/>
      <c r="F2" s="10"/>
      <c r="G2" s="10"/>
      <c r="H2" s="10"/>
    </row>
    <row r="3" spans="1:8" x14ac:dyDescent="0.25">
      <c r="E3" s="10"/>
      <c r="F3" s="10"/>
      <c r="G3" s="10"/>
      <c r="H3" s="10"/>
    </row>
    <row r="4" spans="1:8" x14ac:dyDescent="0.25">
      <c r="E4" s="10"/>
      <c r="F4" s="10"/>
      <c r="G4" s="10"/>
      <c r="H4" s="10"/>
    </row>
    <row r="6" spans="1:8" ht="18.75" x14ac:dyDescent="0.3">
      <c r="C6" s="12"/>
      <c r="D6" s="12"/>
      <c r="E6" s="13" t="s">
        <v>1</v>
      </c>
      <c r="F6" s="12"/>
      <c r="G6" s="12"/>
      <c r="H6" s="12"/>
    </row>
    <row r="8" spans="1:8" x14ac:dyDescent="0.25">
      <c r="F8" s="14" t="s">
        <v>2</v>
      </c>
      <c r="G8" s="14" t="s">
        <v>3</v>
      </c>
      <c r="H8" s="14" t="s">
        <v>4</v>
      </c>
    </row>
    <row r="10" spans="1:8" x14ac:dyDescent="0.25">
      <c r="C10" s="15" t="s">
        <v>5</v>
      </c>
      <c r="D10" s="16" t="s">
        <v>6</v>
      </c>
      <c r="E10" s="15" t="s">
        <v>7</v>
      </c>
    </row>
    <row r="11" spans="1:8" x14ac:dyDescent="0.25">
      <c r="C11" s="15" t="s">
        <v>8</v>
      </c>
      <c r="D11" s="16" t="s">
        <v>6</v>
      </c>
      <c r="E11" s="15" t="s">
        <v>9</v>
      </c>
    </row>
    <row r="13" spans="1:8" x14ac:dyDescent="0.25">
      <c r="A13" s="17" t="s">
        <v>10</v>
      </c>
      <c r="B13" s="11">
        <v>1</v>
      </c>
      <c r="C13" s="17" t="s">
        <v>11</v>
      </c>
      <c r="D13" s="17" t="s">
        <v>12</v>
      </c>
      <c r="E13" s="18" t="s">
        <v>13</v>
      </c>
      <c r="F13" s="19">
        <v>0</v>
      </c>
      <c r="G13" s="20">
        <v>2</v>
      </c>
      <c r="H13" s="21">
        <f>ROUND(ROUND(F13,2)*ROUND(G13,3),2)</f>
        <v>0</v>
      </c>
    </row>
    <row r="14" spans="1:8" ht="102" x14ac:dyDescent="0.25">
      <c r="A14" s="17" t="s">
        <v>10</v>
      </c>
      <c r="B14" s="11">
        <v>2</v>
      </c>
      <c r="C14" s="17" t="s">
        <v>14</v>
      </c>
      <c r="D14" s="17" t="s">
        <v>12</v>
      </c>
      <c r="E14" s="22" t="s">
        <v>15</v>
      </c>
      <c r="F14" s="19">
        <v>0</v>
      </c>
      <c r="G14" s="20">
        <v>1</v>
      </c>
      <c r="H14" s="21">
        <f>ROUND(ROUND(F14,2)*ROUND(G14,3),2)</f>
        <v>0</v>
      </c>
    </row>
    <row r="15" spans="1:8" x14ac:dyDescent="0.25">
      <c r="E15" s="15" t="s">
        <v>16</v>
      </c>
      <c r="F15" s="15"/>
      <c r="G15" s="15"/>
      <c r="H15" s="23">
        <f>SUM(H13:H14)</f>
        <v>0</v>
      </c>
    </row>
    <row r="17" spans="1:8" x14ac:dyDescent="0.25">
      <c r="C17" s="15" t="s">
        <v>5</v>
      </c>
      <c r="D17" s="16" t="s">
        <v>6</v>
      </c>
      <c r="E17" s="15" t="s">
        <v>7</v>
      </c>
    </row>
    <row r="18" spans="1:8" x14ac:dyDescent="0.25">
      <c r="C18" s="15" t="s">
        <v>8</v>
      </c>
      <c r="D18" s="16" t="s">
        <v>17</v>
      </c>
      <c r="E18" s="15" t="s">
        <v>18</v>
      </c>
    </row>
    <row r="20" spans="1:8" x14ac:dyDescent="0.25">
      <c r="A20" s="17" t="s">
        <v>19</v>
      </c>
      <c r="B20" s="11">
        <v>1</v>
      </c>
      <c r="C20" s="17" t="s">
        <v>20</v>
      </c>
      <c r="D20" s="17" t="s">
        <v>12</v>
      </c>
      <c r="E20" s="18" t="s">
        <v>21</v>
      </c>
      <c r="F20" s="19">
        <v>0</v>
      </c>
      <c r="G20" s="20">
        <v>12</v>
      </c>
      <c r="H20" s="21">
        <f t="shared" ref="H20:H29" si="0">ROUND(ROUND(F20,2)*ROUND(G20,3),2)</f>
        <v>0</v>
      </c>
    </row>
    <row r="21" spans="1:8" x14ac:dyDescent="0.25">
      <c r="A21" s="17" t="s">
        <v>19</v>
      </c>
      <c r="B21" s="11">
        <v>2</v>
      </c>
      <c r="C21" s="17" t="s">
        <v>22</v>
      </c>
      <c r="D21" s="17" t="s">
        <v>12</v>
      </c>
      <c r="E21" s="18" t="s">
        <v>23</v>
      </c>
      <c r="F21" s="19">
        <v>0</v>
      </c>
      <c r="G21" s="20">
        <v>15</v>
      </c>
      <c r="H21" s="21">
        <f t="shared" si="0"/>
        <v>0</v>
      </c>
    </row>
    <row r="22" spans="1:8" x14ac:dyDescent="0.25">
      <c r="A22" s="17" t="s">
        <v>19</v>
      </c>
      <c r="B22" s="11">
        <v>3</v>
      </c>
      <c r="C22" s="17" t="s">
        <v>24</v>
      </c>
      <c r="D22" s="17" t="s">
        <v>12</v>
      </c>
      <c r="E22" s="18" t="s">
        <v>25</v>
      </c>
      <c r="F22" s="19">
        <v>0</v>
      </c>
      <c r="G22" s="20">
        <v>53</v>
      </c>
      <c r="H22" s="21">
        <f t="shared" si="0"/>
        <v>0</v>
      </c>
    </row>
    <row r="23" spans="1:8" ht="57" x14ac:dyDescent="0.25">
      <c r="A23" s="17" t="s">
        <v>19</v>
      </c>
      <c r="B23" s="11">
        <v>4</v>
      </c>
      <c r="C23" s="17" t="s">
        <v>26</v>
      </c>
      <c r="D23" s="17" t="s">
        <v>27</v>
      </c>
      <c r="E23" s="22" t="s">
        <v>28</v>
      </c>
      <c r="F23" s="19">
        <v>0</v>
      </c>
      <c r="G23" s="20">
        <v>633.26</v>
      </c>
      <c r="H23" s="21">
        <f t="shared" si="0"/>
        <v>0</v>
      </c>
    </row>
    <row r="24" spans="1:8" x14ac:dyDescent="0.25">
      <c r="A24" s="17" t="s">
        <v>19</v>
      </c>
      <c r="B24" s="11">
        <v>5</v>
      </c>
      <c r="C24" s="17" t="s">
        <v>29</v>
      </c>
      <c r="D24" s="17" t="s">
        <v>30</v>
      </c>
      <c r="E24" s="18" t="s">
        <v>31</v>
      </c>
      <c r="F24" s="19">
        <v>0</v>
      </c>
      <c r="G24" s="20">
        <v>3.26</v>
      </c>
      <c r="H24" s="21">
        <f t="shared" si="0"/>
        <v>0</v>
      </c>
    </row>
    <row r="25" spans="1:8" ht="68.25" x14ac:dyDescent="0.25">
      <c r="A25" s="17" t="s">
        <v>19</v>
      </c>
      <c r="B25" s="11">
        <v>6</v>
      </c>
      <c r="C25" s="17" t="s">
        <v>32</v>
      </c>
      <c r="D25" s="17" t="s">
        <v>27</v>
      </c>
      <c r="E25" s="22" t="s">
        <v>33</v>
      </c>
      <c r="F25" s="19">
        <v>0</v>
      </c>
      <c r="G25" s="20">
        <v>128.47</v>
      </c>
      <c r="H25" s="21">
        <f t="shared" si="0"/>
        <v>0</v>
      </c>
    </row>
    <row r="26" spans="1:8" ht="79.5" x14ac:dyDescent="0.25">
      <c r="A26" s="17" t="s">
        <v>19</v>
      </c>
      <c r="B26" s="11">
        <v>7</v>
      </c>
      <c r="C26" s="17" t="s">
        <v>34</v>
      </c>
      <c r="D26" s="17" t="s">
        <v>27</v>
      </c>
      <c r="E26" s="22" t="s">
        <v>35</v>
      </c>
      <c r="F26" s="19">
        <v>0</v>
      </c>
      <c r="G26" s="20">
        <v>336.95499999999998</v>
      </c>
      <c r="H26" s="21">
        <f t="shared" si="0"/>
        <v>0</v>
      </c>
    </row>
    <row r="27" spans="1:8" ht="79.5" x14ac:dyDescent="0.25">
      <c r="A27" s="17" t="s">
        <v>19</v>
      </c>
      <c r="B27" s="11">
        <v>8</v>
      </c>
      <c r="C27" s="17" t="s">
        <v>36</v>
      </c>
      <c r="D27" s="17" t="s">
        <v>27</v>
      </c>
      <c r="E27" s="22" t="s">
        <v>37</v>
      </c>
      <c r="F27" s="19">
        <v>0</v>
      </c>
      <c r="G27" s="20">
        <v>768.91</v>
      </c>
      <c r="H27" s="21">
        <f t="shared" si="0"/>
        <v>0</v>
      </c>
    </row>
    <row r="28" spans="1:8" ht="68.25" x14ac:dyDescent="0.25">
      <c r="A28" s="17" t="s">
        <v>19</v>
      </c>
      <c r="B28" s="11">
        <v>9</v>
      </c>
      <c r="C28" s="17" t="s">
        <v>38</v>
      </c>
      <c r="D28" s="17" t="s">
        <v>27</v>
      </c>
      <c r="E28" s="22" t="s">
        <v>39</v>
      </c>
      <c r="F28" s="19">
        <v>0</v>
      </c>
      <c r="G28" s="20">
        <v>633.26</v>
      </c>
      <c r="H28" s="21">
        <f t="shared" si="0"/>
        <v>0</v>
      </c>
    </row>
    <row r="29" spans="1:8" x14ac:dyDescent="0.25">
      <c r="A29" s="17" t="s">
        <v>19</v>
      </c>
      <c r="B29" s="11">
        <v>10</v>
      </c>
      <c r="C29" s="17" t="s">
        <v>40</v>
      </c>
      <c r="D29" s="17" t="s">
        <v>12</v>
      </c>
      <c r="E29" s="18" t="s">
        <v>41</v>
      </c>
      <c r="F29" s="19">
        <v>0</v>
      </c>
      <c r="G29" s="20">
        <v>1</v>
      </c>
      <c r="H29" s="21">
        <f t="shared" si="0"/>
        <v>0</v>
      </c>
    </row>
    <row r="30" spans="1:8" x14ac:dyDescent="0.25">
      <c r="E30" s="15" t="s">
        <v>16</v>
      </c>
      <c r="F30" s="15"/>
      <c r="G30" s="15"/>
      <c r="H30" s="23">
        <f>SUM(H20:H29)</f>
        <v>0</v>
      </c>
    </row>
    <row r="32" spans="1:8" x14ac:dyDescent="0.25">
      <c r="C32" s="15" t="s">
        <v>5</v>
      </c>
      <c r="D32" s="16" t="s">
        <v>6</v>
      </c>
      <c r="E32" s="15" t="s">
        <v>7</v>
      </c>
    </row>
    <row r="33" spans="1:8" x14ac:dyDescent="0.25">
      <c r="C33" s="15" t="s">
        <v>8</v>
      </c>
      <c r="D33" s="16" t="s">
        <v>42</v>
      </c>
      <c r="E33" s="15" t="s">
        <v>43</v>
      </c>
    </row>
    <row r="35" spans="1:8" ht="124.5" x14ac:dyDescent="0.25">
      <c r="A35" s="17" t="s">
        <v>44</v>
      </c>
      <c r="B35" s="11">
        <v>1</v>
      </c>
      <c r="C35" s="17" t="s">
        <v>45</v>
      </c>
      <c r="D35" s="17" t="s">
        <v>46</v>
      </c>
      <c r="E35" s="22" t="s">
        <v>47</v>
      </c>
      <c r="F35" s="19">
        <v>0</v>
      </c>
      <c r="G35" s="20">
        <v>400</v>
      </c>
      <c r="H35" s="21">
        <f>ROUND(ROUND(F35,2)*ROUND(G35,3),2)</f>
        <v>0</v>
      </c>
    </row>
    <row r="36" spans="1:8" ht="57" x14ac:dyDescent="0.25">
      <c r="A36" s="17" t="s">
        <v>44</v>
      </c>
      <c r="B36" s="11">
        <v>2</v>
      </c>
      <c r="C36" s="17" t="s">
        <v>48</v>
      </c>
      <c r="D36" s="17" t="s">
        <v>12</v>
      </c>
      <c r="E36" s="22" t="s">
        <v>49</v>
      </c>
      <c r="F36" s="19">
        <v>0</v>
      </c>
      <c r="G36" s="20">
        <v>20</v>
      </c>
      <c r="H36" s="21">
        <f>ROUND(ROUND(F36,2)*ROUND(G36,3),2)</f>
        <v>0</v>
      </c>
    </row>
    <row r="37" spans="1:8" ht="45.75" x14ac:dyDescent="0.25">
      <c r="A37" s="17" t="s">
        <v>44</v>
      </c>
      <c r="B37" s="11">
        <v>3</v>
      </c>
      <c r="C37" s="17" t="s">
        <v>50</v>
      </c>
      <c r="D37" s="17" t="s">
        <v>12</v>
      </c>
      <c r="E37" s="22" t="s">
        <v>51</v>
      </c>
      <c r="F37" s="19">
        <v>0</v>
      </c>
      <c r="G37" s="20">
        <v>8</v>
      </c>
      <c r="H37" s="21">
        <f>ROUND(ROUND(F37,2)*ROUND(G37,3),2)</f>
        <v>0</v>
      </c>
    </row>
    <row r="38" spans="1:8" ht="45.75" x14ac:dyDescent="0.25">
      <c r="A38" s="17" t="s">
        <v>44</v>
      </c>
      <c r="B38" s="11">
        <v>4</v>
      </c>
      <c r="C38" s="17" t="s">
        <v>52</v>
      </c>
      <c r="D38" s="17" t="s">
        <v>12</v>
      </c>
      <c r="E38" s="22" t="s">
        <v>53</v>
      </c>
      <c r="F38" s="19">
        <v>0</v>
      </c>
      <c r="G38" s="20">
        <v>19</v>
      </c>
      <c r="H38" s="21">
        <f>ROUND(ROUND(F38,2)*ROUND(G38,3),2)</f>
        <v>0</v>
      </c>
    </row>
    <row r="39" spans="1:8" x14ac:dyDescent="0.25">
      <c r="E39" s="15" t="s">
        <v>16</v>
      </c>
      <c r="F39" s="15"/>
      <c r="G39" s="15"/>
      <c r="H39" s="23">
        <f>SUM(H35:H38)</f>
        <v>0</v>
      </c>
    </row>
    <row r="41" spans="1:8" x14ac:dyDescent="0.25">
      <c r="C41" s="15" t="s">
        <v>5</v>
      </c>
      <c r="D41" s="16" t="s">
        <v>6</v>
      </c>
      <c r="E41" s="15" t="s">
        <v>7</v>
      </c>
    </row>
    <row r="42" spans="1:8" x14ac:dyDescent="0.25">
      <c r="C42" s="15" t="s">
        <v>8</v>
      </c>
      <c r="D42" s="16" t="s">
        <v>54</v>
      </c>
      <c r="E42" s="15" t="s">
        <v>55</v>
      </c>
    </row>
    <row r="44" spans="1:8" ht="259.5" x14ac:dyDescent="0.25">
      <c r="A44" s="17" t="s">
        <v>56</v>
      </c>
      <c r="B44" s="11">
        <v>1</v>
      </c>
      <c r="C44" s="17" t="s">
        <v>57</v>
      </c>
      <c r="D44" s="17" t="s">
        <v>27</v>
      </c>
      <c r="E44" s="22" t="s">
        <v>58</v>
      </c>
      <c r="F44" s="19">
        <v>0</v>
      </c>
      <c r="G44" s="20">
        <v>485.67500000000001</v>
      </c>
      <c r="H44" s="21">
        <f t="shared" ref="H44:H51" si="1">ROUND(ROUND(F44,2)*ROUND(G44,3),2)</f>
        <v>0</v>
      </c>
    </row>
    <row r="45" spans="1:8" ht="124.5" x14ac:dyDescent="0.25">
      <c r="A45" s="17" t="s">
        <v>56</v>
      </c>
      <c r="B45" s="11">
        <v>2</v>
      </c>
      <c r="C45" s="17" t="s">
        <v>59</v>
      </c>
      <c r="D45" s="17" t="s">
        <v>27</v>
      </c>
      <c r="E45" s="22" t="s">
        <v>60</v>
      </c>
      <c r="F45" s="19">
        <v>0</v>
      </c>
      <c r="G45" s="20">
        <v>430.21499999999997</v>
      </c>
      <c r="H45" s="21">
        <f t="shared" si="1"/>
        <v>0</v>
      </c>
    </row>
    <row r="46" spans="1:8" ht="248.25" x14ac:dyDescent="0.25">
      <c r="A46" s="17" t="s">
        <v>56</v>
      </c>
      <c r="B46" s="11">
        <v>3</v>
      </c>
      <c r="C46" s="17" t="s">
        <v>61</v>
      </c>
      <c r="D46" s="17" t="s">
        <v>27</v>
      </c>
      <c r="E46" s="22" t="s">
        <v>62</v>
      </c>
      <c r="F46" s="19">
        <v>0</v>
      </c>
      <c r="G46" s="20">
        <v>826.65</v>
      </c>
      <c r="H46" s="21">
        <f t="shared" si="1"/>
        <v>0</v>
      </c>
    </row>
    <row r="47" spans="1:8" ht="124.5" x14ac:dyDescent="0.25">
      <c r="A47" s="17" t="s">
        <v>56</v>
      </c>
      <c r="B47" s="11">
        <v>4</v>
      </c>
      <c r="C47" s="17" t="s">
        <v>63</v>
      </c>
      <c r="D47" s="17" t="s">
        <v>27</v>
      </c>
      <c r="E47" s="22" t="s">
        <v>64</v>
      </c>
      <c r="F47" s="19">
        <v>0</v>
      </c>
      <c r="G47" s="20">
        <v>242.73</v>
      </c>
      <c r="H47" s="21">
        <f t="shared" si="1"/>
        <v>0</v>
      </c>
    </row>
    <row r="48" spans="1:8" ht="304.5" x14ac:dyDescent="0.25">
      <c r="A48" s="17" t="s">
        <v>56</v>
      </c>
      <c r="B48" s="11">
        <v>5</v>
      </c>
      <c r="C48" s="17" t="s">
        <v>65</v>
      </c>
      <c r="D48" s="17" t="s">
        <v>27</v>
      </c>
      <c r="E48" s="22" t="s">
        <v>66</v>
      </c>
      <c r="F48" s="19">
        <v>0</v>
      </c>
      <c r="G48" s="20">
        <v>20.65</v>
      </c>
      <c r="H48" s="21">
        <f t="shared" si="1"/>
        <v>0</v>
      </c>
    </row>
    <row r="49" spans="1:8" x14ac:dyDescent="0.25">
      <c r="A49" s="17" t="s">
        <v>56</v>
      </c>
      <c r="B49" s="11">
        <v>6</v>
      </c>
      <c r="C49" s="17" t="s">
        <v>67</v>
      </c>
      <c r="D49" s="17" t="s">
        <v>27</v>
      </c>
      <c r="E49" s="18" t="s">
        <v>68</v>
      </c>
      <c r="F49" s="19">
        <v>0</v>
      </c>
      <c r="G49" s="20">
        <v>90.045000000000002</v>
      </c>
      <c r="H49" s="21">
        <f t="shared" si="1"/>
        <v>0</v>
      </c>
    </row>
    <row r="50" spans="1:8" x14ac:dyDescent="0.25">
      <c r="A50" s="17" t="s">
        <v>56</v>
      </c>
      <c r="B50" s="11">
        <v>7</v>
      </c>
      <c r="C50" s="17" t="s">
        <v>69</v>
      </c>
      <c r="D50" s="17" t="s">
        <v>27</v>
      </c>
      <c r="E50" s="18" t="s">
        <v>70</v>
      </c>
      <c r="F50" s="19">
        <v>0</v>
      </c>
      <c r="G50" s="20">
        <v>72.844999999999999</v>
      </c>
      <c r="H50" s="21">
        <f t="shared" si="1"/>
        <v>0</v>
      </c>
    </row>
    <row r="51" spans="1:8" x14ac:dyDescent="0.25">
      <c r="A51" s="17" t="s">
        <v>56</v>
      </c>
      <c r="B51" s="11">
        <v>8</v>
      </c>
      <c r="C51" s="17" t="s">
        <v>71</v>
      </c>
      <c r="D51" s="17" t="s">
        <v>12</v>
      </c>
      <c r="E51" s="18" t="s">
        <v>72</v>
      </c>
      <c r="F51" s="19">
        <v>0</v>
      </c>
      <c r="G51" s="20">
        <v>8</v>
      </c>
      <c r="H51" s="21">
        <f t="shared" si="1"/>
        <v>0</v>
      </c>
    </row>
    <row r="52" spans="1:8" x14ac:dyDescent="0.25">
      <c r="E52" s="15" t="s">
        <v>16</v>
      </c>
      <c r="F52" s="15"/>
      <c r="G52" s="15"/>
      <c r="H52" s="23">
        <f>SUM(H44:H51)</f>
        <v>0</v>
      </c>
    </row>
    <row r="54" spans="1:8" x14ac:dyDescent="0.25">
      <c r="C54" s="15" t="s">
        <v>5</v>
      </c>
      <c r="D54" s="16" t="s">
        <v>6</v>
      </c>
      <c r="E54" s="15" t="s">
        <v>7</v>
      </c>
    </row>
    <row r="55" spans="1:8" x14ac:dyDescent="0.25">
      <c r="C55" s="15" t="s">
        <v>8</v>
      </c>
      <c r="D55" s="16" t="s">
        <v>73</v>
      </c>
      <c r="E55" s="15" t="s">
        <v>74</v>
      </c>
    </row>
    <row r="57" spans="1:8" ht="102" x14ac:dyDescent="0.25">
      <c r="A57" s="17" t="s">
        <v>75</v>
      </c>
      <c r="B57" s="11">
        <v>1</v>
      </c>
      <c r="C57" s="17" t="s">
        <v>76</v>
      </c>
      <c r="D57" s="17" t="s">
        <v>27</v>
      </c>
      <c r="E57" s="22" t="s">
        <v>77</v>
      </c>
      <c r="F57" s="19">
        <v>0</v>
      </c>
      <c r="G57" s="20">
        <v>668.1</v>
      </c>
      <c r="H57" s="21">
        <f>ROUND(ROUND(F57,2)*ROUND(G57,3),2)</f>
        <v>0</v>
      </c>
    </row>
    <row r="58" spans="1:8" x14ac:dyDescent="0.25">
      <c r="E58" s="15" t="s">
        <v>16</v>
      </c>
      <c r="F58" s="15"/>
      <c r="G58" s="15"/>
      <c r="H58" s="23">
        <f>SUM(H57:H57)</f>
        <v>0</v>
      </c>
    </row>
    <row r="60" spans="1:8" x14ac:dyDescent="0.25">
      <c r="C60" s="15" t="s">
        <v>5</v>
      </c>
      <c r="D60" s="16" t="s">
        <v>6</v>
      </c>
      <c r="E60" s="15" t="s">
        <v>7</v>
      </c>
    </row>
    <row r="61" spans="1:8" x14ac:dyDescent="0.25">
      <c r="C61" s="15" t="s">
        <v>8</v>
      </c>
      <c r="D61" s="16" t="s">
        <v>78</v>
      </c>
      <c r="E61" s="15" t="s">
        <v>79</v>
      </c>
    </row>
    <row r="63" spans="1:8" ht="169.5" x14ac:dyDescent="0.25">
      <c r="A63" s="17" t="s">
        <v>80</v>
      </c>
      <c r="B63" s="11">
        <v>1</v>
      </c>
      <c r="C63" s="17" t="s">
        <v>81</v>
      </c>
      <c r="D63" s="17" t="s">
        <v>27</v>
      </c>
      <c r="E63" s="22" t="s">
        <v>82</v>
      </c>
      <c r="F63" s="19">
        <v>0</v>
      </c>
      <c r="G63" s="20">
        <v>96.45</v>
      </c>
      <c r="H63" s="21">
        <f t="shared" ref="H63:H75" si="2">ROUND(ROUND(F63,2)*ROUND(G63,3),2)</f>
        <v>0</v>
      </c>
    </row>
    <row r="64" spans="1:8" x14ac:dyDescent="0.25">
      <c r="A64" s="17" t="s">
        <v>80</v>
      </c>
      <c r="B64" s="11">
        <v>2</v>
      </c>
      <c r="C64" s="17" t="s">
        <v>83</v>
      </c>
      <c r="D64" s="17" t="s">
        <v>27</v>
      </c>
      <c r="E64" s="18" t="s">
        <v>84</v>
      </c>
      <c r="F64" s="19">
        <v>0</v>
      </c>
      <c r="G64" s="20">
        <v>571.65</v>
      </c>
      <c r="H64" s="21">
        <f t="shared" si="2"/>
        <v>0</v>
      </c>
    </row>
    <row r="65" spans="1:8" ht="158.25" x14ac:dyDescent="0.25">
      <c r="A65" s="17" t="s">
        <v>80</v>
      </c>
      <c r="B65" s="11">
        <v>3</v>
      </c>
      <c r="C65" s="17" t="s">
        <v>85</v>
      </c>
      <c r="D65" s="17" t="s">
        <v>27</v>
      </c>
      <c r="E65" s="22" t="s">
        <v>86</v>
      </c>
      <c r="F65" s="19">
        <v>0</v>
      </c>
      <c r="G65" s="20">
        <v>5.1449999999999996</v>
      </c>
      <c r="H65" s="21">
        <f t="shared" si="2"/>
        <v>0</v>
      </c>
    </row>
    <row r="66" spans="1:8" ht="90.75" x14ac:dyDescent="0.25">
      <c r="A66" s="17" t="s">
        <v>80</v>
      </c>
      <c r="B66" s="11">
        <v>4</v>
      </c>
      <c r="C66" s="17" t="s">
        <v>87</v>
      </c>
      <c r="D66" s="17" t="s">
        <v>27</v>
      </c>
      <c r="E66" s="22" t="s">
        <v>88</v>
      </c>
      <c r="F66" s="19">
        <v>0</v>
      </c>
      <c r="G66" s="20">
        <v>668.1</v>
      </c>
      <c r="H66" s="21">
        <f t="shared" si="2"/>
        <v>0</v>
      </c>
    </row>
    <row r="67" spans="1:8" ht="113.25" x14ac:dyDescent="0.25">
      <c r="A67" s="17" t="s">
        <v>80</v>
      </c>
      <c r="B67" s="11">
        <v>5</v>
      </c>
      <c r="C67" s="17" t="s">
        <v>89</v>
      </c>
      <c r="D67" s="17" t="s">
        <v>27</v>
      </c>
      <c r="E67" s="22" t="s">
        <v>90</v>
      </c>
      <c r="F67" s="19">
        <v>0</v>
      </c>
      <c r="G67" s="20">
        <v>20.65</v>
      </c>
      <c r="H67" s="21">
        <f t="shared" si="2"/>
        <v>0</v>
      </c>
    </row>
    <row r="68" spans="1:8" ht="90.75" x14ac:dyDescent="0.25">
      <c r="A68" s="17" t="s">
        <v>80</v>
      </c>
      <c r="B68" s="11">
        <v>6</v>
      </c>
      <c r="C68" s="17" t="s">
        <v>91</v>
      </c>
      <c r="D68" s="17" t="s">
        <v>27</v>
      </c>
      <c r="E68" s="22" t="s">
        <v>92</v>
      </c>
      <c r="F68" s="19">
        <v>0</v>
      </c>
      <c r="G68" s="20">
        <v>20.65</v>
      </c>
      <c r="H68" s="21">
        <f t="shared" si="2"/>
        <v>0</v>
      </c>
    </row>
    <row r="69" spans="1:8" ht="124.5" x14ac:dyDescent="0.25">
      <c r="A69" s="17" t="s">
        <v>80</v>
      </c>
      <c r="B69" s="11">
        <v>7</v>
      </c>
      <c r="C69" s="17" t="s">
        <v>93</v>
      </c>
      <c r="D69" s="17" t="s">
        <v>27</v>
      </c>
      <c r="E69" s="22" t="s">
        <v>94</v>
      </c>
      <c r="F69" s="19">
        <v>0</v>
      </c>
      <c r="G69" s="20">
        <v>416.73</v>
      </c>
      <c r="H69" s="21">
        <f t="shared" si="2"/>
        <v>0</v>
      </c>
    </row>
    <row r="70" spans="1:8" ht="68.25" x14ac:dyDescent="0.25">
      <c r="A70" s="17" t="s">
        <v>80</v>
      </c>
      <c r="B70" s="11">
        <v>8</v>
      </c>
      <c r="C70" s="17" t="s">
        <v>95</v>
      </c>
      <c r="D70" s="17" t="s">
        <v>27</v>
      </c>
      <c r="E70" s="22" t="s">
        <v>96</v>
      </c>
      <c r="F70" s="19">
        <v>0</v>
      </c>
      <c r="G70" s="20">
        <v>19.574999999999999</v>
      </c>
      <c r="H70" s="21">
        <f t="shared" si="2"/>
        <v>0</v>
      </c>
    </row>
    <row r="71" spans="1:8" ht="79.5" x14ac:dyDescent="0.25">
      <c r="A71" s="17" t="s">
        <v>80</v>
      </c>
      <c r="B71" s="11">
        <v>9</v>
      </c>
      <c r="C71" s="17" t="s">
        <v>97</v>
      </c>
      <c r="D71" s="17" t="s">
        <v>27</v>
      </c>
      <c r="E71" s="22" t="s">
        <v>98</v>
      </c>
      <c r="F71" s="19">
        <v>0</v>
      </c>
      <c r="G71" s="20">
        <v>497.505</v>
      </c>
      <c r="H71" s="21">
        <f t="shared" si="2"/>
        <v>0</v>
      </c>
    </row>
    <row r="72" spans="1:8" ht="90.75" x14ac:dyDescent="0.25">
      <c r="A72" s="17" t="s">
        <v>80</v>
      </c>
      <c r="B72" s="11">
        <v>10</v>
      </c>
      <c r="C72" s="17" t="s">
        <v>99</v>
      </c>
      <c r="D72" s="17" t="s">
        <v>27</v>
      </c>
      <c r="E72" s="22" t="s">
        <v>100</v>
      </c>
      <c r="F72" s="19">
        <v>0</v>
      </c>
      <c r="G72" s="20">
        <v>2.72</v>
      </c>
      <c r="H72" s="21">
        <f t="shared" si="2"/>
        <v>0</v>
      </c>
    </row>
    <row r="73" spans="1:8" ht="90.75" x14ac:dyDescent="0.25">
      <c r="A73" s="17" t="s">
        <v>80</v>
      </c>
      <c r="B73" s="11">
        <v>11</v>
      </c>
      <c r="C73" s="17" t="s">
        <v>101</v>
      </c>
      <c r="D73" s="17" t="s">
        <v>27</v>
      </c>
      <c r="E73" s="22" t="s">
        <v>102</v>
      </c>
      <c r="F73" s="19">
        <v>0</v>
      </c>
      <c r="G73" s="20">
        <v>476.19499999999999</v>
      </c>
      <c r="H73" s="21">
        <f t="shared" si="2"/>
        <v>0</v>
      </c>
    </row>
    <row r="74" spans="1:8" ht="79.5" x14ac:dyDescent="0.25">
      <c r="A74" s="17" t="s">
        <v>80</v>
      </c>
      <c r="B74" s="11">
        <v>12</v>
      </c>
      <c r="C74" s="17" t="s">
        <v>103</v>
      </c>
      <c r="D74" s="17" t="s">
        <v>12</v>
      </c>
      <c r="E74" s="22" t="s">
        <v>104</v>
      </c>
      <c r="F74" s="19">
        <v>0</v>
      </c>
      <c r="G74" s="20">
        <v>4</v>
      </c>
      <c r="H74" s="21">
        <f t="shared" si="2"/>
        <v>0</v>
      </c>
    </row>
    <row r="75" spans="1:8" ht="79.5" x14ac:dyDescent="0.25">
      <c r="A75" s="17" t="s">
        <v>80</v>
      </c>
      <c r="B75" s="11">
        <v>13</v>
      </c>
      <c r="C75" s="17" t="s">
        <v>105</v>
      </c>
      <c r="D75" s="17" t="s">
        <v>12</v>
      </c>
      <c r="E75" s="22" t="s">
        <v>106</v>
      </c>
      <c r="F75" s="19">
        <v>0</v>
      </c>
      <c r="G75" s="20">
        <v>2</v>
      </c>
      <c r="H75" s="21">
        <f t="shared" si="2"/>
        <v>0</v>
      </c>
    </row>
    <row r="76" spans="1:8" x14ac:dyDescent="0.25">
      <c r="E76" s="15" t="s">
        <v>16</v>
      </c>
      <c r="F76" s="15"/>
      <c r="G76" s="15"/>
      <c r="H76" s="23">
        <f>SUM(H63:H75)</f>
        <v>0</v>
      </c>
    </row>
    <row r="78" spans="1:8" x14ac:dyDescent="0.25">
      <c r="C78" s="15" t="s">
        <v>5</v>
      </c>
      <c r="D78" s="16" t="s">
        <v>6</v>
      </c>
      <c r="E78" s="15" t="s">
        <v>7</v>
      </c>
    </row>
    <row r="79" spans="1:8" x14ac:dyDescent="0.25">
      <c r="C79" s="15" t="s">
        <v>8</v>
      </c>
      <c r="D79" s="16" t="s">
        <v>107</v>
      </c>
      <c r="E79" s="15" t="s">
        <v>108</v>
      </c>
    </row>
    <row r="81" spans="1:8" ht="113.25" x14ac:dyDescent="0.25">
      <c r="A81" s="17" t="s">
        <v>109</v>
      </c>
      <c r="B81" s="11">
        <v>1</v>
      </c>
      <c r="C81" s="17" t="s">
        <v>110</v>
      </c>
      <c r="D81" s="17" t="s">
        <v>27</v>
      </c>
      <c r="E81" s="22" t="s">
        <v>111</v>
      </c>
      <c r="F81" s="19">
        <v>0</v>
      </c>
      <c r="G81" s="20">
        <v>386.16</v>
      </c>
      <c r="H81" s="21">
        <f t="shared" ref="H81:H89" si="3">ROUND(ROUND(F81,2)*ROUND(G81,3),2)</f>
        <v>0</v>
      </c>
    </row>
    <row r="82" spans="1:8" ht="113.25" x14ac:dyDescent="0.25">
      <c r="A82" s="17" t="s">
        <v>109</v>
      </c>
      <c r="B82" s="11">
        <v>2</v>
      </c>
      <c r="C82" s="17" t="s">
        <v>112</v>
      </c>
      <c r="D82" s="17" t="s">
        <v>27</v>
      </c>
      <c r="E82" s="22" t="s">
        <v>113</v>
      </c>
      <c r="F82" s="19">
        <v>0</v>
      </c>
      <c r="G82" s="20">
        <v>28.25</v>
      </c>
      <c r="H82" s="21">
        <f t="shared" si="3"/>
        <v>0</v>
      </c>
    </row>
    <row r="83" spans="1:8" ht="102" x14ac:dyDescent="0.25">
      <c r="A83" s="17" t="s">
        <v>109</v>
      </c>
      <c r="B83" s="11">
        <v>3</v>
      </c>
      <c r="C83" s="17" t="s">
        <v>114</v>
      </c>
      <c r="D83" s="17" t="s">
        <v>115</v>
      </c>
      <c r="E83" s="22" t="s">
        <v>116</v>
      </c>
      <c r="F83" s="19">
        <v>0</v>
      </c>
      <c r="G83" s="20">
        <v>399.32</v>
      </c>
      <c r="H83" s="21">
        <f t="shared" si="3"/>
        <v>0</v>
      </c>
    </row>
    <row r="84" spans="1:8" x14ac:dyDescent="0.25">
      <c r="A84" s="17" t="s">
        <v>109</v>
      </c>
      <c r="B84" s="11">
        <v>4</v>
      </c>
      <c r="C84" s="17" t="s">
        <v>117</v>
      </c>
      <c r="D84" s="17" t="s">
        <v>27</v>
      </c>
      <c r="E84" s="18" t="s">
        <v>118</v>
      </c>
      <c r="F84" s="19">
        <v>0</v>
      </c>
      <c r="G84" s="20">
        <v>68.150000000000006</v>
      </c>
      <c r="H84" s="21">
        <f t="shared" si="3"/>
        <v>0</v>
      </c>
    </row>
    <row r="85" spans="1:8" x14ac:dyDescent="0.25">
      <c r="A85" s="17" t="s">
        <v>109</v>
      </c>
      <c r="B85" s="11">
        <v>5</v>
      </c>
      <c r="C85" s="17" t="s">
        <v>119</v>
      </c>
      <c r="D85" s="17" t="s">
        <v>27</v>
      </c>
      <c r="E85" s="18" t="s">
        <v>120</v>
      </c>
      <c r="F85" s="19">
        <v>0</v>
      </c>
      <c r="G85" s="20">
        <v>6</v>
      </c>
      <c r="H85" s="21">
        <f t="shared" si="3"/>
        <v>0</v>
      </c>
    </row>
    <row r="86" spans="1:8" x14ac:dyDescent="0.25">
      <c r="A86" s="17" t="s">
        <v>109</v>
      </c>
      <c r="B86" s="11">
        <v>6</v>
      </c>
      <c r="C86" s="17" t="s">
        <v>121</v>
      </c>
      <c r="D86" s="17" t="s">
        <v>27</v>
      </c>
      <c r="E86" s="18" t="s">
        <v>122</v>
      </c>
      <c r="F86" s="19">
        <v>0</v>
      </c>
      <c r="G86" s="20">
        <v>101.66</v>
      </c>
      <c r="H86" s="21">
        <f t="shared" si="3"/>
        <v>0</v>
      </c>
    </row>
    <row r="87" spans="1:8" x14ac:dyDescent="0.25">
      <c r="A87" s="17" t="s">
        <v>109</v>
      </c>
      <c r="B87" s="11">
        <v>7</v>
      </c>
      <c r="C87" s="17" t="s">
        <v>123</v>
      </c>
      <c r="D87" s="17" t="s">
        <v>27</v>
      </c>
      <c r="E87" s="18" t="s">
        <v>124</v>
      </c>
      <c r="F87" s="19">
        <v>0</v>
      </c>
      <c r="G87" s="20">
        <v>83.75</v>
      </c>
      <c r="H87" s="21">
        <f t="shared" si="3"/>
        <v>0</v>
      </c>
    </row>
    <row r="88" spans="1:8" ht="79.5" x14ac:dyDescent="0.25">
      <c r="A88" s="17" t="s">
        <v>109</v>
      </c>
      <c r="B88" s="11">
        <v>8</v>
      </c>
      <c r="C88" s="17" t="s">
        <v>125</v>
      </c>
      <c r="D88" s="17" t="s">
        <v>27</v>
      </c>
      <c r="E88" s="22" t="s">
        <v>126</v>
      </c>
      <c r="F88" s="19">
        <v>0</v>
      </c>
      <c r="G88" s="20">
        <v>673.97</v>
      </c>
      <c r="H88" s="21">
        <f t="shared" si="3"/>
        <v>0</v>
      </c>
    </row>
    <row r="89" spans="1:8" ht="57" x14ac:dyDescent="0.25">
      <c r="A89" s="17" t="s">
        <v>109</v>
      </c>
      <c r="B89" s="11">
        <v>9</v>
      </c>
      <c r="C89" s="17" t="s">
        <v>127</v>
      </c>
      <c r="D89" s="17" t="s">
        <v>115</v>
      </c>
      <c r="E89" s="22" t="s">
        <v>128</v>
      </c>
      <c r="F89" s="19">
        <v>0</v>
      </c>
      <c r="G89" s="20">
        <v>9.3000000000000007</v>
      </c>
      <c r="H89" s="21">
        <f t="shared" si="3"/>
        <v>0</v>
      </c>
    </row>
    <row r="90" spans="1:8" x14ac:dyDescent="0.25">
      <c r="E90" s="15" t="s">
        <v>16</v>
      </c>
      <c r="F90" s="15"/>
      <c r="G90" s="15"/>
      <c r="H90" s="23">
        <f>SUM(H81:H89)</f>
        <v>0</v>
      </c>
    </row>
    <row r="92" spans="1:8" x14ac:dyDescent="0.25">
      <c r="C92" s="15" t="s">
        <v>5</v>
      </c>
      <c r="D92" s="16" t="s">
        <v>6</v>
      </c>
      <c r="E92" s="15" t="s">
        <v>7</v>
      </c>
    </row>
    <row r="93" spans="1:8" x14ac:dyDescent="0.25">
      <c r="C93" s="15" t="s">
        <v>8</v>
      </c>
      <c r="D93" s="16" t="s">
        <v>129</v>
      </c>
      <c r="E93" s="15" t="s">
        <v>130</v>
      </c>
    </row>
    <row r="94" spans="1:8" x14ac:dyDescent="0.25">
      <c r="C94" s="15" t="s">
        <v>131</v>
      </c>
      <c r="D94" s="16" t="s">
        <v>6</v>
      </c>
      <c r="E94" s="15" t="s">
        <v>132</v>
      </c>
    </row>
    <row r="96" spans="1:8" x14ac:dyDescent="0.25">
      <c r="A96" s="17" t="s">
        <v>133</v>
      </c>
      <c r="B96" s="11">
        <v>1</v>
      </c>
      <c r="C96" s="17" t="s">
        <v>134</v>
      </c>
      <c r="D96" s="17" t="s">
        <v>12</v>
      </c>
      <c r="E96" s="18" t="s">
        <v>135</v>
      </c>
      <c r="F96" s="19">
        <v>0</v>
      </c>
      <c r="G96" s="20">
        <v>8</v>
      </c>
      <c r="H96" s="21">
        <f t="shared" ref="H96:H103" si="4">ROUND(ROUND(F96,2)*ROUND(G96,3),2)</f>
        <v>0</v>
      </c>
    </row>
    <row r="97" spans="1:8" ht="158.25" x14ac:dyDescent="0.25">
      <c r="A97" s="17" t="s">
        <v>133</v>
      </c>
      <c r="B97" s="11">
        <v>2</v>
      </c>
      <c r="C97" s="17" t="s">
        <v>136</v>
      </c>
      <c r="D97" s="17" t="s">
        <v>12</v>
      </c>
      <c r="E97" s="22" t="s">
        <v>137</v>
      </c>
      <c r="F97" s="19">
        <v>0</v>
      </c>
      <c r="G97" s="20">
        <v>17</v>
      </c>
      <c r="H97" s="21">
        <f t="shared" si="4"/>
        <v>0</v>
      </c>
    </row>
    <row r="98" spans="1:8" ht="158.25" x14ac:dyDescent="0.25">
      <c r="A98" s="17" t="s">
        <v>133</v>
      </c>
      <c r="B98" s="11">
        <v>3</v>
      </c>
      <c r="C98" s="17" t="s">
        <v>138</v>
      </c>
      <c r="D98" s="17" t="s">
        <v>12</v>
      </c>
      <c r="E98" s="22" t="s">
        <v>139</v>
      </c>
      <c r="F98" s="19">
        <v>0</v>
      </c>
      <c r="G98" s="20">
        <v>2</v>
      </c>
      <c r="H98" s="21">
        <f t="shared" si="4"/>
        <v>0</v>
      </c>
    </row>
    <row r="99" spans="1:8" ht="158.25" x14ac:dyDescent="0.25">
      <c r="A99" s="17" t="s">
        <v>133</v>
      </c>
      <c r="B99" s="11">
        <v>4</v>
      </c>
      <c r="C99" s="17" t="s">
        <v>140</v>
      </c>
      <c r="D99" s="17" t="s">
        <v>12</v>
      </c>
      <c r="E99" s="22" t="s">
        <v>141</v>
      </c>
      <c r="F99" s="19">
        <v>0</v>
      </c>
      <c r="G99" s="20">
        <v>2</v>
      </c>
      <c r="H99" s="21">
        <f t="shared" si="4"/>
        <v>0</v>
      </c>
    </row>
    <row r="100" spans="1:8" ht="169.5" x14ac:dyDescent="0.25">
      <c r="A100" s="17" t="s">
        <v>133</v>
      </c>
      <c r="B100" s="11">
        <v>5</v>
      </c>
      <c r="C100" s="17" t="s">
        <v>142</v>
      </c>
      <c r="D100" s="17" t="s">
        <v>12</v>
      </c>
      <c r="E100" s="22" t="s">
        <v>143</v>
      </c>
      <c r="F100" s="19">
        <v>0</v>
      </c>
      <c r="G100" s="20">
        <v>2</v>
      </c>
      <c r="H100" s="21">
        <f t="shared" si="4"/>
        <v>0</v>
      </c>
    </row>
    <row r="101" spans="1:8" ht="158.25" x14ac:dyDescent="0.25">
      <c r="A101" s="17" t="s">
        <v>133</v>
      </c>
      <c r="B101" s="11">
        <v>6</v>
      </c>
      <c r="C101" s="17" t="s">
        <v>144</v>
      </c>
      <c r="D101" s="17" t="s">
        <v>12</v>
      </c>
      <c r="E101" s="22" t="s">
        <v>145</v>
      </c>
      <c r="F101" s="19">
        <v>0</v>
      </c>
      <c r="G101" s="20">
        <v>1</v>
      </c>
      <c r="H101" s="21">
        <f t="shared" si="4"/>
        <v>0</v>
      </c>
    </row>
    <row r="102" spans="1:8" x14ac:dyDescent="0.25">
      <c r="A102" s="17" t="s">
        <v>133</v>
      </c>
      <c r="B102" s="11">
        <v>7</v>
      </c>
      <c r="C102" s="17" t="s">
        <v>146</v>
      </c>
      <c r="D102" s="17" t="s">
        <v>12</v>
      </c>
      <c r="E102" s="18" t="s">
        <v>147</v>
      </c>
      <c r="F102" s="19">
        <v>0</v>
      </c>
      <c r="G102" s="20">
        <v>3</v>
      </c>
      <c r="H102" s="21">
        <f t="shared" si="4"/>
        <v>0</v>
      </c>
    </row>
    <row r="103" spans="1:8" x14ac:dyDescent="0.25">
      <c r="A103" s="17" t="s">
        <v>133</v>
      </c>
      <c r="B103" s="11">
        <v>8</v>
      </c>
      <c r="C103" s="17" t="s">
        <v>148</v>
      </c>
      <c r="D103" s="17" t="s">
        <v>12</v>
      </c>
      <c r="E103" s="18" t="s">
        <v>149</v>
      </c>
      <c r="F103" s="19">
        <v>0</v>
      </c>
      <c r="G103" s="20">
        <v>1</v>
      </c>
      <c r="H103" s="21">
        <f t="shared" si="4"/>
        <v>0</v>
      </c>
    </row>
    <row r="104" spans="1:8" x14ac:dyDescent="0.25">
      <c r="E104" s="15" t="s">
        <v>16</v>
      </c>
      <c r="F104" s="15"/>
      <c r="G104" s="15"/>
      <c r="H104" s="23">
        <f>SUM(H96:H103)</f>
        <v>0</v>
      </c>
    </row>
    <row r="106" spans="1:8" x14ac:dyDescent="0.25">
      <c r="C106" s="15" t="s">
        <v>5</v>
      </c>
      <c r="D106" s="16" t="s">
        <v>6</v>
      </c>
      <c r="E106" s="15" t="s">
        <v>7</v>
      </c>
    </row>
    <row r="107" spans="1:8" x14ac:dyDescent="0.25">
      <c r="C107" s="15" t="s">
        <v>8</v>
      </c>
      <c r="D107" s="16" t="s">
        <v>129</v>
      </c>
      <c r="E107" s="15" t="s">
        <v>130</v>
      </c>
    </row>
    <row r="108" spans="1:8" x14ac:dyDescent="0.25">
      <c r="C108" s="15" t="s">
        <v>131</v>
      </c>
      <c r="D108" s="16" t="s">
        <v>17</v>
      </c>
      <c r="E108" s="15" t="s">
        <v>150</v>
      </c>
    </row>
    <row r="110" spans="1:8" ht="135.75" x14ac:dyDescent="0.25">
      <c r="A110" s="17" t="s">
        <v>151</v>
      </c>
      <c r="B110" s="11">
        <v>1</v>
      </c>
      <c r="C110" s="17" t="s">
        <v>152</v>
      </c>
      <c r="D110" s="17" t="s">
        <v>12</v>
      </c>
      <c r="E110" s="22" t="s">
        <v>153</v>
      </c>
      <c r="F110" s="19">
        <v>0</v>
      </c>
      <c r="G110" s="20">
        <v>2</v>
      </c>
      <c r="H110" s="21">
        <f t="shared" ref="H110:H120" si="5">ROUND(ROUND(F110,2)*ROUND(G110,3),2)</f>
        <v>0</v>
      </c>
    </row>
    <row r="111" spans="1:8" ht="135.75" x14ac:dyDescent="0.25">
      <c r="A111" s="17" t="s">
        <v>151</v>
      </c>
      <c r="B111" s="11">
        <v>2</v>
      </c>
      <c r="C111" s="17" t="s">
        <v>154</v>
      </c>
      <c r="D111" s="17" t="s">
        <v>12</v>
      </c>
      <c r="E111" s="22" t="s">
        <v>155</v>
      </c>
      <c r="F111" s="19">
        <v>0</v>
      </c>
      <c r="G111" s="20">
        <v>1</v>
      </c>
      <c r="H111" s="21">
        <f t="shared" si="5"/>
        <v>0</v>
      </c>
    </row>
    <row r="112" spans="1:8" ht="135.75" x14ac:dyDescent="0.25">
      <c r="A112" s="17" t="s">
        <v>151</v>
      </c>
      <c r="B112" s="11">
        <v>3</v>
      </c>
      <c r="C112" s="17" t="s">
        <v>156</v>
      </c>
      <c r="D112" s="17" t="s">
        <v>12</v>
      </c>
      <c r="E112" s="22" t="s">
        <v>157</v>
      </c>
      <c r="F112" s="19">
        <v>0</v>
      </c>
      <c r="G112" s="20">
        <v>1</v>
      </c>
      <c r="H112" s="21">
        <f t="shared" si="5"/>
        <v>0</v>
      </c>
    </row>
    <row r="113" spans="1:8" ht="147" x14ac:dyDescent="0.25">
      <c r="A113" s="17" t="s">
        <v>151</v>
      </c>
      <c r="B113" s="11">
        <v>4</v>
      </c>
      <c r="C113" s="17" t="s">
        <v>158</v>
      </c>
      <c r="D113" s="17" t="s">
        <v>12</v>
      </c>
      <c r="E113" s="22" t="s">
        <v>159</v>
      </c>
      <c r="F113" s="19">
        <v>0</v>
      </c>
      <c r="G113" s="20">
        <v>1</v>
      </c>
      <c r="H113" s="21">
        <f t="shared" si="5"/>
        <v>0</v>
      </c>
    </row>
    <row r="114" spans="1:8" ht="135.75" x14ac:dyDescent="0.25">
      <c r="A114" s="17" t="s">
        <v>151</v>
      </c>
      <c r="B114" s="11">
        <v>5</v>
      </c>
      <c r="C114" s="17" t="s">
        <v>160</v>
      </c>
      <c r="D114" s="17" t="s">
        <v>12</v>
      </c>
      <c r="E114" s="22" t="s">
        <v>161</v>
      </c>
      <c r="F114" s="19">
        <v>0</v>
      </c>
      <c r="G114" s="20">
        <v>1</v>
      </c>
      <c r="H114" s="21">
        <f t="shared" si="5"/>
        <v>0</v>
      </c>
    </row>
    <row r="115" spans="1:8" ht="135.75" x14ac:dyDescent="0.25">
      <c r="A115" s="17" t="s">
        <v>151</v>
      </c>
      <c r="B115" s="11">
        <v>6</v>
      </c>
      <c r="C115" s="17" t="s">
        <v>162</v>
      </c>
      <c r="D115" s="17" t="s">
        <v>12</v>
      </c>
      <c r="E115" s="22" t="s">
        <v>163</v>
      </c>
      <c r="F115" s="19">
        <v>0</v>
      </c>
      <c r="G115" s="20">
        <v>2</v>
      </c>
      <c r="H115" s="21">
        <f t="shared" si="5"/>
        <v>0</v>
      </c>
    </row>
    <row r="116" spans="1:8" ht="135.75" x14ac:dyDescent="0.25">
      <c r="A116" s="17" t="s">
        <v>151</v>
      </c>
      <c r="B116" s="11">
        <v>7</v>
      </c>
      <c r="C116" s="17" t="s">
        <v>164</v>
      </c>
      <c r="D116" s="17" t="s">
        <v>12</v>
      </c>
      <c r="E116" s="22" t="s">
        <v>165</v>
      </c>
      <c r="F116" s="19">
        <v>0</v>
      </c>
      <c r="G116" s="20">
        <v>1</v>
      </c>
      <c r="H116" s="21">
        <f t="shared" si="5"/>
        <v>0</v>
      </c>
    </row>
    <row r="117" spans="1:8" ht="135.75" x14ac:dyDescent="0.25">
      <c r="A117" s="17" t="s">
        <v>151</v>
      </c>
      <c r="B117" s="11">
        <v>8</v>
      </c>
      <c r="C117" s="17" t="s">
        <v>166</v>
      </c>
      <c r="D117" s="17" t="s">
        <v>12</v>
      </c>
      <c r="E117" s="22" t="s">
        <v>167</v>
      </c>
      <c r="F117" s="19">
        <v>0</v>
      </c>
      <c r="G117" s="20">
        <v>1</v>
      </c>
      <c r="H117" s="21">
        <f t="shared" si="5"/>
        <v>0</v>
      </c>
    </row>
    <row r="118" spans="1:8" ht="135.75" x14ac:dyDescent="0.25">
      <c r="A118" s="17" t="s">
        <v>151</v>
      </c>
      <c r="B118" s="11">
        <v>9</v>
      </c>
      <c r="C118" s="17" t="s">
        <v>168</v>
      </c>
      <c r="D118" s="17" t="s">
        <v>12</v>
      </c>
      <c r="E118" s="22" t="s">
        <v>169</v>
      </c>
      <c r="F118" s="19">
        <v>0</v>
      </c>
      <c r="G118" s="20">
        <v>1</v>
      </c>
      <c r="H118" s="21">
        <f t="shared" si="5"/>
        <v>0</v>
      </c>
    </row>
    <row r="119" spans="1:8" x14ac:dyDescent="0.25">
      <c r="A119" s="17" t="s">
        <v>151</v>
      </c>
      <c r="B119" s="11">
        <v>10</v>
      </c>
      <c r="C119" s="17" t="s">
        <v>170</v>
      </c>
      <c r="D119" s="17" t="s">
        <v>12</v>
      </c>
      <c r="E119" s="18" t="s">
        <v>171</v>
      </c>
      <c r="F119" s="19">
        <v>0</v>
      </c>
      <c r="G119" s="20">
        <v>1</v>
      </c>
      <c r="H119" s="21">
        <f t="shared" si="5"/>
        <v>0</v>
      </c>
    </row>
    <row r="120" spans="1:8" ht="158.25" x14ac:dyDescent="0.25">
      <c r="A120" s="17" t="s">
        <v>151</v>
      </c>
      <c r="B120" s="11">
        <v>11</v>
      </c>
      <c r="C120" s="17" t="s">
        <v>172</v>
      </c>
      <c r="D120" s="17" t="s">
        <v>12</v>
      </c>
      <c r="E120" s="22" t="s">
        <v>173</v>
      </c>
      <c r="F120" s="19">
        <v>0</v>
      </c>
      <c r="G120" s="20">
        <v>1</v>
      </c>
      <c r="H120" s="21">
        <f t="shared" si="5"/>
        <v>0</v>
      </c>
    </row>
    <row r="121" spans="1:8" x14ac:dyDescent="0.25">
      <c r="E121" s="15" t="s">
        <v>16</v>
      </c>
      <c r="F121" s="15"/>
      <c r="G121" s="15"/>
      <c r="H121" s="23">
        <f>SUM(H110:H120)</f>
        <v>0</v>
      </c>
    </row>
    <row r="123" spans="1:8" x14ac:dyDescent="0.25">
      <c r="C123" s="15" t="s">
        <v>5</v>
      </c>
      <c r="D123" s="16" t="s">
        <v>6</v>
      </c>
      <c r="E123" s="15" t="s">
        <v>7</v>
      </c>
    </row>
    <row r="124" spans="1:8" x14ac:dyDescent="0.25">
      <c r="C124" s="15" t="s">
        <v>8</v>
      </c>
      <c r="D124" s="16" t="s">
        <v>129</v>
      </c>
      <c r="E124" s="15" t="s">
        <v>130</v>
      </c>
    </row>
    <row r="125" spans="1:8" x14ac:dyDescent="0.25">
      <c r="C125" s="15" t="s">
        <v>131</v>
      </c>
      <c r="D125" s="16" t="s">
        <v>42</v>
      </c>
      <c r="E125" s="15" t="s">
        <v>174</v>
      </c>
    </row>
    <row r="127" spans="1:8" ht="147" x14ac:dyDescent="0.25">
      <c r="A127" s="17" t="s">
        <v>175</v>
      </c>
      <c r="B127" s="11">
        <v>1</v>
      </c>
      <c r="C127" s="17" t="s">
        <v>176</v>
      </c>
      <c r="D127" s="17" t="s">
        <v>27</v>
      </c>
      <c r="E127" s="22" t="s">
        <v>177</v>
      </c>
      <c r="F127" s="19">
        <v>0</v>
      </c>
      <c r="G127" s="20">
        <v>22.77</v>
      </c>
      <c r="H127" s="21">
        <f>ROUND(ROUND(F127,2)*ROUND(G127,3),2)</f>
        <v>0</v>
      </c>
    </row>
    <row r="128" spans="1:8" x14ac:dyDescent="0.25">
      <c r="E128" s="15" t="s">
        <v>16</v>
      </c>
      <c r="F128" s="15"/>
      <c r="G128" s="15"/>
      <c r="H128" s="23">
        <f>SUM(H127:H127)</f>
        <v>0</v>
      </c>
    </row>
    <row r="130" spans="1:8" x14ac:dyDescent="0.25">
      <c r="C130" s="15" t="s">
        <v>5</v>
      </c>
      <c r="D130" s="16" t="s">
        <v>6</v>
      </c>
      <c r="E130" s="15" t="s">
        <v>7</v>
      </c>
    </row>
    <row r="131" spans="1:8" x14ac:dyDescent="0.25">
      <c r="C131" s="15" t="s">
        <v>8</v>
      </c>
      <c r="D131" s="16" t="s">
        <v>129</v>
      </c>
      <c r="E131" s="15" t="s">
        <v>130</v>
      </c>
    </row>
    <row r="132" spans="1:8" x14ac:dyDescent="0.25">
      <c r="C132" s="15" t="s">
        <v>131</v>
      </c>
      <c r="D132" s="16" t="s">
        <v>54</v>
      </c>
      <c r="E132" s="15" t="s">
        <v>178</v>
      </c>
    </row>
    <row r="134" spans="1:8" ht="147" x14ac:dyDescent="0.25">
      <c r="A134" s="17" t="s">
        <v>179</v>
      </c>
      <c r="B134" s="11">
        <v>1</v>
      </c>
      <c r="C134" s="17" t="s">
        <v>180</v>
      </c>
      <c r="D134" s="17" t="s">
        <v>12</v>
      </c>
      <c r="E134" s="22" t="s">
        <v>181</v>
      </c>
      <c r="F134" s="19">
        <v>0</v>
      </c>
      <c r="G134" s="20">
        <v>2</v>
      </c>
      <c r="H134" s="21">
        <f>ROUND(ROUND(F134,2)*ROUND(G134,3),2)</f>
        <v>0</v>
      </c>
    </row>
    <row r="135" spans="1:8" ht="147" x14ac:dyDescent="0.25">
      <c r="A135" s="17" t="s">
        <v>179</v>
      </c>
      <c r="B135" s="11">
        <v>2</v>
      </c>
      <c r="C135" s="17" t="s">
        <v>182</v>
      </c>
      <c r="D135" s="17" t="s">
        <v>12</v>
      </c>
      <c r="E135" s="22" t="s">
        <v>183</v>
      </c>
      <c r="F135" s="19">
        <v>0</v>
      </c>
      <c r="G135" s="20">
        <v>1</v>
      </c>
      <c r="H135" s="21">
        <f>ROUND(ROUND(F135,2)*ROUND(G135,3),2)</f>
        <v>0</v>
      </c>
    </row>
    <row r="136" spans="1:8" ht="135.75" x14ac:dyDescent="0.25">
      <c r="A136" s="17" t="s">
        <v>179</v>
      </c>
      <c r="B136" s="11">
        <v>3</v>
      </c>
      <c r="C136" s="17" t="s">
        <v>184</v>
      </c>
      <c r="D136" s="17" t="s">
        <v>12</v>
      </c>
      <c r="E136" s="22" t="s">
        <v>185</v>
      </c>
      <c r="F136" s="19">
        <v>0</v>
      </c>
      <c r="G136" s="20">
        <v>1</v>
      </c>
      <c r="H136" s="21">
        <f>ROUND(ROUND(F136,2)*ROUND(G136,3),2)</f>
        <v>0</v>
      </c>
    </row>
    <row r="137" spans="1:8" x14ac:dyDescent="0.25">
      <c r="E137" s="15" t="s">
        <v>16</v>
      </c>
      <c r="F137" s="15"/>
      <c r="G137" s="15"/>
      <c r="H137" s="23">
        <f>SUM(H134:H136)</f>
        <v>0</v>
      </c>
    </row>
    <row r="139" spans="1:8" x14ac:dyDescent="0.25">
      <c r="C139" s="15" t="s">
        <v>5</v>
      </c>
      <c r="D139" s="16" t="s">
        <v>6</v>
      </c>
      <c r="E139" s="15" t="s">
        <v>7</v>
      </c>
    </row>
    <row r="140" spans="1:8" x14ac:dyDescent="0.25">
      <c r="C140" s="15" t="s">
        <v>8</v>
      </c>
      <c r="D140" s="16" t="s">
        <v>186</v>
      </c>
      <c r="E140" s="15" t="s">
        <v>187</v>
      </c>
    </row>
    <row r="142" spans="1:8" ht="79.5" x14ac:dyDescent="0.25">
      <c r="A142" s="17" t="s">
        <v>188</v>
      </c>
      <c r="B142" s="11">
        <v>1</v>
      </c>
      <c r="C142" s="17" t="s">
        <v>189</v>
      </c>
      <c r="D142" s="17" t="s">
        <v>27</v>
      </c>
      <c r="E142" s="22" t="s">
        <v>190</v>
      </c>
      <c r="F142" s="19">
        <v>0</v>
      </c>
      <c r="G142" s="20">
        <v>7.75</v>
      </c>
      <c r="H142" s="21">
        <f>ROUND(ROUND(F142,2)*ROUND(G142,3),2)</f>
        <v>0</v>
      </c>
    </row>
    <row r="143" spans="1:8" x14ac:dyDescent="0.25">
      <c r="E143" s="15" t="s">
        <v>16</v>
      </c>
      <c r="F143" s="15"/>
      <c r="G143" s="15"/>
      <c r="H143" s="23">
        <f>SUM(H142:H142)</f>
        <v>0</v>
      </c>
    </row>
    <row r="145" spans="1:8" x14ac:dyDescent="0.25">
      <c r="C145" s="15" t="s">
        <v>5</v>
      </c>
      <c r="D145" s="16" t="s">
        <v>6</v>
      </c>
      <c r="E145" s="15" t="s">
        <v>7</v>
      </c>
    </row>
    <row r="146" spans="1:8" x14ac:dyDescent="0.25">
      <c r="C146" s="15" t="s">
        <v>8</v>
      </c>
      <c r="D146" s="16" t="s">
        <v>191</v>
      </c>
      <c r="E146" s="15" t="s">
        <v>192</v>
      </c>
    </row>
    <row r="147" spans="1:8" x14ac:dyDescent="0.25">
      <c r="C147" s="15" t="s">
        <v>131</v>
      </c>
      <c r="D147" s="16" t="s">
        <v>6</v>
      </c>
      <c r="E147" s="15" t="s">
        <v>193</v>
      </c>
    </row>
    <row r="149" spans="1:8" ht="45.75" x14ac:dyDescent="0.25">
      <c r="A149" s="17" t="s">
        <v>194</v>
      </c>
      <c r="B149" s="11">
        <v>1</v>
      </c>
      <c r="C149" s="17" t="s">
        <v>195</v>
      </c>
      <c r="D149" s="17" t="s">
        <v>12</v>
      </c>
      <c r="E149" s="22" t="s">
        <v>196</v>
      </c>
      <c r="F149" s="19">
        <v>0</v>
      </c>
      <c r="G149" s="20">
        <v>8</v>
      </c>
      <c r="H149" s="21">
        <f t="shared" ref="H149:H155" si="6">ROUND(ROUND(F149,2)*ROUND(G149,3),2)</f>
        <v>0</v>
      </c>
    </row>
    <row r="150" spans="1:8" ht="45.75" x14ac:dyDescent="0.25">
      <c r="A150" s="17" t="s">
        <v>194</v>
      </c>
      <c r="B150" s="11">
        <v>2</v>
      </c>
      <c r="C150" s="17" t="s">
        <v>197</v>
      </c>
      <c r="D150" s="17" t="s">
        <v>12</v>
      </c>
      <c r="E150" s="22" t="s">
        <v>198</v>
      </c>
      <c r="F150" s="19">
        <v>0</v>
      </c>
      <c r="G150" s="20">
        <v>7</v>
      </c>
      <c r="H150" s="21">
        <f t="shared" si="6"/>
        <v>0</v>
      </c>
    </row>
    <row r="151" spans="1:8" ht="68.25" x14ac:dyDescent="0.25">
      <c r="A151" s="17" t="s">
        <v>194</v>
      </c>
      <c r="B151" s="11">
        <v>3</v>
      </c>
      <c r="C151" s="17" t="s">
        <v>199</v>
      </c>
      <c r="D151" s="17" t="s">
        <v>12</v>
      </c>
      <c r="E151" s="22" t="s">
        <v>200</v>
      </c>
      <c r="F151" s="19">
        <v>0</v>
      </c>
      <c r="G151" s="20">
        <v>1</v>
      </c>
      <c r="H151" s="21">
        <f t="shared" si="6"/>
        <v>0</v>
      </c>
    </row>
    <row r="152" spans="1:8" ht="68.25" x14ac:dyDescent="0.25">
      <c r="A152" s="17" t="s">
        <v>194</v>
      </c>
      <c r="B152" s="11">
        <v>4</v>
      </c>
      <c r="C152" s="17" t="s">
        <v>201</v>
      </c>
      <c r="D152" s="17" t="s">
        <v>12</v>
      </c>
      <c r="E152" s="22" t="s">
        <v>202</v>
      </c>
      <c r="F152" s="19">
        <v>0</v>
      </c>
      <c r="G152" s="20">
        <v>15</v>
      </c>
      <c r="H152" s="21">
        <f t="shared" si="6"/>
        <v>0</v>
      </c>
    </row>
    <row r="153" spans="1:8" ht="79.5" x14ac:dyDescent="0.25">
      <c r="A153" s="17" t="s">
        <v>194</v>
      </c>
      <c r="B153" s="11">
        <v>5</v>
      </c>
      <c r="C153" s="17" t="s">
        <v>203</v>
      </c>
      <c r="D153" s="17" t="s">
        <v>12</v>
      </c>
      <c r="E153" s="22" t="s">
        <v>204</v>
      </c>
      <c r="F153" s="19">
        <v>0</v>
      </c>
      <c r="G153" s="20">
        <v>1</v>
      </c>
      <c r="H153" s="21">
        <f t="shared" si="6"/>
        <v>0</v>
      </c>
    </row>
    <row r="154" spans="1:8" ht="90.75" x14ac:dyDescent="0.25">
      <c r="A154" s="17" t="s">
        <v>194</v>
      </c>
      <c r="B154" s="11">
        <v>6</v>
      </c>
      <c r="C154" s="17" t="s">
        <v>205</v>
      </c>
      <c r="D154" s="17" t="s">
        <v>12</v>
      </c>
      <c r="E154" s="22" t="s">
        <v>206</v>
      </c>
      <c r="F154" s="19">
        <v>0</v>
      </c>
      <c r="G154" s="20">
        <v>8</v>
      </c>
      <c r="H154" s="21">
        <f t="shared" si="6"/>
        <v>0</v>
      </c>
    </row>
    <row r="155" spans="1:8" ht="68.25" x14ac:dyDescent="0.25">
      <c r="A155" s="17" t="s">
        <v>194</v>
      </c>
      <c r="B155" s="11">
        <v>7</v>
      </c>
      <c r="C155" s="17" t="s">
        <v>207</v>
      </c>
      <c r="D155" s="17" t="s">
        <v>12</v>
      </c>
      <c r="E155" s="22" t="s">
        <v>208</v>
      </c>
      <c r="F155" s="19">
        <v>0</v>
      </c>
      <c r="G155" s="20">
        <v>2</v>
      </c>
      <c r="H155" s="21">
        <f t="shared" si="6"/>
        <v>0</v>
      </c>
    </row>
    <row r="156" spans="1:8" x14ac:dyDescent="0.25">
      <c r="E156" s="15" t="s">
        <v>16</v>
      </c>
      <c r="F156" s="15"/>
      <c r="G156" s="15"/>
      <c r="H156" s="23">
        <f>SUM(H149:H155)</f>
        <v>0</v>
      </c>
    </row>
    <row r="158" spans="1:8" x14ac:dyDescent="0.25">
      <c r="C158" s="15" t="s">
        <v>5</v>
      </c>
      <c r="D158" s="16" t="s">
        <v>6</v>
      </c>
      <c r="E158" s="15" t="s">
        <v>7</v>
      </c>
    </row>
    <row r="159" spans="1:8" x14ac:dyDescent="0.25">
      <c r="C159" s="15" t="s">
        <v>8</v>
      </c>
      <c r="D159" s="16" t="s">
        <v>209</v>
      </c>
      <c r="E159" s="15" t="s">
        <v>210</v>
      </c>
    </row>
    <row r="161" spans="1:8" ht="147" x14ac:dyDescent="0.25">
      <c r="A161" s="17" t="s">
        <v>211</v>
      </c>
      <c r="B161" s="11">
        <v>1</v>
      </c>
      <c r="C161" s="17" t="s">
        <v>212</v>
      </c>
      <c r="D161" s="17" t="s">
        <v>12</v>
      </c>
      <c r="E161" s="22" t="s">
        <v>213</v>
      </c>
      <c r="F161" s="19">
        <v>0</v>
      </c>
      <c r="G161" s="20">
        <v>1</v>
      </c>
      <c r="H161" s="21">
        <f t="shared" ref="H161:H173" si="7">ROUND(ROUND(F161,2)*ROUND(G161,3),2)</f>
        <v>0</v>
      </c>
    </row>
    <row r="162" spans="1:8" ht="147" x14ac:dyDescent="0.25">
      <c r="A162" s="17" t="s">
        <v>211</v>
      </c>
      <c r="B162" s="11">
        <v>2</v>
      </c>
      <c r="C162" s="17" t="s">
        <v>214</v>
      </c>
      <c r="D162" s="17" t="s">
        <v>12</v>
      </c>
      <c r="E162" s="22" t="s">
        <v>215</v>
      </c>
      <c r="F162" s="19">
        <v>0</v>
      </c>
      <c r="G162" s="20">
        <v>1</v>
      </c>
      <c r="H162" s="21">
        <f t="shared" si="7"/>
        <v>0</v>
      </c>
    </row>
    <row r="163" spans="1:8" ht="147" x14ac:dyDescent="0.25">
      <c r="A163" s="17" t="s">
        <v>211</v>
      </c>
      <c r="B163" s="11">
        <v>3</v>
      </c>
      <c r="C163" s="17" t="s">
        <v>216</v>
      </c>
      <c r="D163" s="17" t="s">
        <v>12</v>
      </c>
      <c r="E163" s="22" t="s">
        <v>217</v>
      </c>
      <c r="F163" s="19">
        <v>0</v>
      </c>
      <c r="G163" s="20">
        <v>1</v>
      </c>
      <c r="H163" s="21">
        <f t="shared" si="7"/>
        <v>0</v>
      </c>
    </row>
    <row r="164" spans="1:8" ht="147" x14ac:dyDescent="0.25">
      <c r="A164" s="17" t="s">
        <v>211</v>
      </c>
      <c r="B164" s="11">
        <v>4</v>
      </c>
      <c r="C164" s="17" t="s">
        <v>218</v>
      </c>
      <c r="D164" s="17" t="s">
        <v>12</v>
      </c>
      <c r="E164" s="22" t="s">
        <v>219</v>
      </c>
      <c r="F164" s="19">
        <v>0</v>
      </c>
      <c r="G164" s="20">
        <v>1</v>
      </c>
      <c r="H164" s="21">
        <f t="shared" si="7"/>
        <v>0</v>
      </c>
    </row>
    <row r="165" spans="1:8" ht="147" x14ac:dyDescent="0.25">
      <c r="A165" s="17" t="s">
        <v>211</v>
      </c>
      <c r="B165" s="11">
        <v>5</v>
      </c>
      <c r="C165" s="17" t="s">
        <v>220</v>
      </c>
      <c r="D165" s="17" t="s">
        <v>12</v>
      </c>
      <c r="E165" s="22" t="s">
        <v>221</v>
      </c>
      <c r="F165" s="19">
        <v>0</v>
      </c>
      <c r="G165" s="20">
        <v>1</v>
      </c>
      <c r="H165" s="21">
        <f t="shared" si="7"/>
        <v>0</v>
      </c>
    </row>
    <row r="166" spans="1:8" ht="147" x14ac:dyDescent="0.25">
      <c r="A166" s="17" t="s">
        <v>211</v>
      </c>
      <c r="B166" s="11">
        <v>6</v>
      </c>
      <c r="C166" s="17" t="s">
        <v>222</v>
      </c>
      <c r="D166" s="17" t="s">
        <v>12</v>
      </c>
      <c r="E166" s="22" t="s">
        <v>223</v>
      </c>
      <c r="F166" s="19">
        <v>0</v>
      </c>
      <c r="G166" s="20">
        <v>1</v>
      </c>
      <c r="H166" s="21">
        <f t="shared" si="7"/>
        <v>0</v>
      </c>
    </row>
    <row r="167" spans="1:8" ht="147" x14ac:dyDescent="0.25">
      <c r="A167" s="17" t="s">
        <v>211</v>
      </c>
      <c r="B167" s="11">
        <v>7</v>
      </c>
      <c r="C167" s="17" t="s">
        <v>224</v>
      </c>
      <c r="D167" s="17" t="s">
        <v>12</v>
      </c>
      <c r="E167" s="22" t="s">
        <v>225</v>
      </c>
      <c r="F167" s="19">
        <v>0</v>
      </c>
      <c r="G167" s="20">
        <v>1</v>
      </c>
      <c r="H167" s="21">
        <f t="shared" si="7"/>
        <v>0</v>
      </c>
    </row>
    <row r="168" spans="1:8" ht="147" x14ac:dyDescent="0.25">
      <c r="A168" s="17" t="s">
        <v>211</v>
      </c>
      <c r="B168" s="11">
        <v>8</v>
      </c>
      <c r="C168" s="17" t="s">
        <v>226</v>
      </c>
      <c r="D168" s="17" t="s">
        <v>12</v>
      </c>
      <c r="E168" s="22" t="s">
        <v>227</v>
      </c>
      <c r="F168" s="19">
        <v>0</v>
      </c>
      <c r="G168" s="20">
        <v>2</v>
      </c>
      <c r="H168" s="21">
        <f t="shared" si="7"/>
        <v>0</v>
      </c>
    </row>
    <row r="169" spans="1:8" ht="147" x14ac:dyDescent="0.25">
      <c r="A169" s="17" t="s">
        <v>211</v>
      </c>
      <c r="B169" s="11">
        <v>9</v>
      </c>
      <c r="C169" s="17" t="s">
        <v>228</v>
      </c>
      <c r="D169" s="17" t="s">
        <v>12</v>
      </c>
      <c r="E169" s="22" t="s">
        <v>229</v>
      </c>
      <c r="F169" s="19">
        <v>0</v>
      </c>
      <c r="G169" s="20">
        <v>1</v>
      </c>
      <c r="H169" s="21">
        <f t="shared" si="7"/>
        <v>0</v>
      </c>
    </row>
    <row r="170" spans="1:8" ht="147" x14ac:dyDescent="0.25">
      <c r="A170" s="17" t="s">
        <v>211</v>
      </c>
      <c r="B170" s="11">
        <v>10</v>
      </c>
      <c r="C170" s="17" t="s">
        <v>230</v>
      </c>
      <c r="D170" s="17" t="s">
        <v>12</v>
      </c>
      <c r="E170" s="22" t="s">
        <v>231</v>
      </c>
      <c r="F170" s="19">
        <v>0</v>
      </c>
      <c r="G170" s="20">
        <v>1</v>
      </c>
      <c r="H170" s="21">
        <f t="shared" si="7"/>
        <v>0</v>
      </c>
    </row>
    <row r="171" spans="1:8" ht="124.5" x14ac:dyDescent="0.25">
      <c r="A171" s="17" t="s">
        <v>211</v>
      </c>
      <c r="B171" s="11">
        <v>11</v>
      </c>
      <c r="C171" s="17" t="s">
        <v>232</v>
      </c>
      <c r="D171" s="17" t="s">
        <v>12</v>
      </c>
      <c r="E171" s="22" t="s">
        <v>233</v>
      </c>
      <c r="F171" s="19">
        <v>0</v>
      </c>
      <c r="G171" s="20">
        <v>1</v>
      </c>
      <c r="H171" s="21">
        <f t="shared" si="7"/>
        <v>0</v>
      </c>
    </row>
    <row r="172" spans="1:8" ht="45.75" x14ac:dyDescent="0.25">
      <c r="A172" s="17" t="s">
        <v>211</v>
      </c>
      <c r="B172" s="11">
        <v>12</v>
      </c>
      <c r="C172" s="17" t="s">
        <v>234</v>
      </c>
      <c r="D172" s="17" t="s">
        <v>12</v>
      </c>
      <c r="E172" s="22" t="s">
        <v>235</v>
      </c>
      <c r="F172" s="19">
        <v>0</v>
      </c>
      <c r="G172" s="20">
        <v>1</v>
      </c>
      <c r="H172" s="21">
        <f t="shared" si="7"/>
        <v>0</v>
      </c>
    </row>
    <row r="173" spans="1:8" ht="68.25" x14ac:dyDescent="0.25">
      <c r="A173" s="17" t="s">
        <v>211</v>
      </c>
      <c r="B173" s="11">
        <v>13</v>
      </c>
      <c r="C173" s="17" t="s">
        <v>236</v>
      </c>
      <c r="D173" s="17" t="s">
        <v>12</v>
      </c>
      <c r="E173" s="22" t="s">
        <v>237</v>
      </c>
      <c r="F173" s="19">
        <v>0</v>
      </c>
      <c r="G173" s="20">
        <v>3</v>
      </c>
      <c r="H173" s="21">
        <f t="shared" si="7"/>
        <v>0</v>
      </c>
    </row>
    <row r="174" spans="1:8" x14ac:dyDescent="0.25">
      <c r="E174" s="15" t="s">
        <v>16</v>
      </c>
      <c r="F174" s="15"/>
      <c r="G174" s="15"/>
      <c r="H174" s="23">
        <f>SUM(H161:H173)</f>
        <v>0</v>
      </c>
    </row>
    <row r="176" spans="1:8" x14ac:dyDescent="0.25">
      <c r="C176" s="15" t="s">
        <v>5</v>
      </c>
      <c r="D176" s="16" t="s">
        <v>6</v>
      </c>
      <c r="E176" s="15" t="s">
        <v>7</v>
      </c>
    </row>
    <row r="177" spans="1:8" x14ac:dyDescent="0.25">
      <c r="C177" s="15" t="s">
        <v>8</v>
      </c>
      <c r="D177" s="16" t="s">
        <v>238</v>
      </c>
      <c r="E177" s="15" t="s">
        <v>239</v>
      </c>
    </row>
    <row r="179" spans="1:8" x14ac:dyDescent="0.25">
      <c r="A179" s="17" t="s">
        <v>240</v>
      </c>
      <c r="B179" s="11">
        <v>1</v>
      </c>
      <c r="C179" s="17" t="s">
        <v>241</v>
      </c>
      <c r="D179" s="17" t="s">
        <v>242</v>
      </c>
      <c r="E179" s="18" t="s">
        <v>243</v>
      </c>
      <c r="F179" s="19">
        <v>0</v>
      </c>
      <c r="G179" s="20">
        <v>1</v>
      </c>
      <c r="H179" s="21">
        <f>ROUND(ROUND(F179,2)*ROUND(G179,3),2)</f>
        <v>0</v>
      </c>
    </row>
    <row r="180" spans="1:8" x14ac:dyDescent="0.25">
      <c r="A180" s="17" t="s">
        <v>240</v>
      </c>
      <c r="B180" s="11">
        <v>2</v>
      </c>
      <c r="C180" s="17" t="s">
        <v>244</v>
      </c>
      <c r="D180" s="17" t="s">
        <v>27</v>
      </c>
      <c r="E180" s="18" t="s">
        <v>245</v>
      </c>
      <c r="F180" s="19">
        <v>0</v>
      </c>
      <c r="G180" s="20">
        <v>80</v>
      </c>
      <c r="H180" s="21">
        <f>ROUND(ROUND(F180,2)*ROUND(G180,3),2)</f>
        <v>0</v>
      </c>
    </row>
    <row r="181" spans="1:8" x14ac:dyDescent="0.25">
      <c r="E181" s="15" t="s">
        <v>16</v>
      </c>
      <c r="F181" s="15"/>
      <c r="G181" s="15"/>
      <c r="H181" s="23">
        <f>SUM(H179:H180)</f>
        <v>0</v>
      </c>
    </row>
    <row r="183" spans="1:8" x14ac:dyDescent="0.25">
      <c r="C183" s="15" t="s">
        <v>5</v>
      </c>
      <c r="D183" s="16" t="s">
        <v>6</v>
      </c>
      <c r="E183" s="15" t="s">
        <v>7</v>
      </c>
    </row>
    <row r="184" spans="1:8" x14ac:dyDescent="0.25">
      <c r="C184" s="15" t="s">
        <v>8</v>
      </c>
      <c r="D184" s="16" t="s">
        <v>246</v>
      </c>
      <c r="E184" s="15" t="s">
        <v>247</v>
      </c>
    </row>
    <row r="186" spans="1:8" x14ac:dyDescent="0.25">
      <c r="A186" s="17" t="s">
        <v>248</v>
      </c>
      <c r="B186" s="11">
        <v>1</v>
      </c>
      <c r="C186" s="17" t="s">
        <v>249</v>
      </c>
      <c r="D186" s="17" t="s">
        <v>12</v>
      </c>
      <c r="E186" s="18" t="s">
        <v>250</v>
      </c>
      <c r="F186" s="19">
        <v>0</v>
      </c>
      <c r="G186" s="20">
        <v>1</v>
      </c>
      <c r="H186" s="21">
        <f>ROUND(ROUND(F186,2)*ROUND(G186,3),2)</f>
        <v>0</v>
      </c>
    </row>
    <row r="187" spans="1:8" x14ac:dyDescent="0.25">
      <c r="E187" s="15" t="s">
        <v>16</v>
      </c>
      <c r="F187" s="15"/>
      <c r="G187" s="15"/>
      <c r="H187" s="23">
        <f>SUM(H186:H186)</f>
        <v>0</v>
      </c>
    </row>
    <row r="189" spans="1:8" x14ac:dyDescent="0.25">
      <c r="C189" s="15" t="s">
        <v>5</v>
      </c>
      <c r="D189" s="16" t="s">
        <v>6</v>
      </c>
      <c r="E189" s="15" t="s">
        <v>7</v>
      </c>
    </row>
    <row r="190" spans="1:8" x14ac:dyDescent="0.25">
      <c r="C190" s="15" t="s">
        <v>8</v>
      </c>
      <c r="D190" s="16" t="s">
        <v>251</v>
      </c>
      <c r="E190" s="15" t="s">
        <v>252</v>
      </c>
    </row>
    <row r="192" spans="1:8" x14ac:dyDescent="0.25">
      <c r="A192" s="17" t="s">
        <v>253</v>
      </c>
      <c r="B192" s="11">
        <v>1</v>
      </c>
      <c r="C192" s="17" t="s">
        <v>254</v>
      </c>
      <c r="D192" s="17" t="s">
        <v>12</v>
      </c>
      <c r="E192" s="18" t="s">
        <v>255</v>
      </c>
      <c r="F192" s="19">
        <v>0</v>
      </c>
      <c r="G192" s="20">
        <v>1</v>
      </c>
      <c r="H192" s="21">
        <f>ROUND(ROUND(F192,2)*ROUND(G192,3),2)</f>
        <v>0</v>
      </c>
    </row>
    <row r="193" spans="1:8" x14ac:dyDescent="0.25">
      <c r="E193" s="15" t="s">
        <v>16</v>
      </c>
      <c r="F193" s="15"/>
      <c r="G193" s="15"/>
      <c r="H193" s="23">
        <f>SUM(H192:H192)</f>
        <v>0</v>
      </c>
    </row>
    <row r="195" spans="1:8" x14ac:dyDescent="0.25">
      <c r="C195" s="15" t="s">
        <v>5</v>
      </c>
      <c r="D195" s="16" t="s">
        <v>6</v>
      </c>
      <c r="E195" s="15" t="s">
        <v>7</v>
      </c>
    </row>
    <row r="196" spans="1:8" x14ac:dyDescent="0.25">
      <c r="C196" s="15" t="s">
        <v>8</v>
      </c>
      <c r="D196" s="16" t="s">
        <v>256</v>
      </c>
      <c r="E196" s="15" t="s">
        <v>257</v>
      </c>
    </row>
    <row r="198" spans="1:8" ht="113.25" x14ac:dyDescent="0.25">
      <c r="A198" s="17" t="s">
        <v>258</v>
      </c>
      <c r="B198" s="11">
        <v>1</v>
      </c>
      <c r="C198" s="17" t="s">
        <v>259</v>
      </c>
      <c r="D198" s="17" t="s">
        <v>30</v>
      </c>
      <c r="E198" s="22" t="s">
        <v>260</v>
      </c>
      <c r="F198" s="19">
        <v>0</v>
      </c>
      <c r="G198" s="20">
        <v>569.88900000000001</v>
      </c>
      <c r="H198" s="21">
        <f>ROUND(ROUND(F198,2)*ROUND(G198,3),2)</f>
        <v>0</v>
      </c>
    </row>
    <row r="199" spans="1:8" ht="169.5" x14ac:dyDescent="0.25">
      <c r="A199" s="17" t="s">
        <v>258</v>
      </c>
      <c r="B199" s="11">
        <v>2</v>
      </c>
      <c r="C199" s="17" t="s">
        <v>261</v>
      </c>
      <c r="D199" s="17" t="s">
        <v>30</v>
      </c>
      <c r="E199" s="22" t="s">
        <v>262</v>
      </c>
      <c r="F199" s="19">
        <v>0</v>
      </c>
      <c r="G199" s="20">
        <v>569.88900000000001</v>
      </c>
      <c r="H199" s="21">
        <f>ROUND(ROUND(F199,2)*ROUND(G199,3),2)</f>
        <v>0</v>
      </c>
    </row>
    <row r="200" spans="1:8" x14ac:dyDescent="0.25">
      <c r="E200" s="15" t="s">
        <v>16</v>
      </c>
      <c r="F200" s="15"/>
      <c r="G200" s="15"/>
      <c r="H200" s="23">
        <f>SUM(H198:H199)</f>
        <v>0</v>
      </c>
    </row>
    <row r="202" spans="1:8" x14ac:dyDescent="0.25">
      <c r="E202" s="24" t="s">
        <v>263</v>
      </c>
      <c r="H202" s="25">
        <f>SUM(H9:H201)/2</f>
        <v>0</v>
      </c>
    </row>
  </sheetData>
  <sheetProtection sheet="1"/>
  <mergeCells count="4">
    <mergeCell ref="E1:H1"/>
    <mergeCell ref="E2:H2"/>
    <mergeCell ref="E3:H3"/>
    <mergeCell ref="E4:H4"/>
  </mergeCells>
  <pageMargins left="0.75" right="0.75" top="0.75" bottom="0.5" header="0.5" footer="0.7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092"/>
  <sheetViews>
    <sheetView workbookViewId="0">
      <pane ySplit="8" topLeftCell="A9" activePane="bottomLeft" state="frozenSplit"/>
      <selection pane="bottomLeft"/>
    </sheetView>
  </sheetViews>
  <sheetFormatPr baseColWidth="10" defaultColWidth="9.140625" defaultRowHeight="15" x14ac:dyDescent="0.25"/>
  <cols>
    <col min="1" max="1" width="6.7109375" customWidth="1"/>
    <col min="2" max="2" width="14.7109375" customWidth="1"/>
    <col min="3" max="3" width="6.140625" customWidth="1"/>
    <col min="4" max="4" width="30.7109375" customWidth="1"/>
    <col min="5" max="5" width="10.7109375" customWidth="1"/>
    <col min="6" max="6" width="3" customWidth="1"/>
    <col min="7" max="7" width="2.140625" customWidth="1"/>
    <col min="8" max="8" width="10.7109375" customWidth="1"/>
    <col min="9" max="9" width="2.140625" customWidth="1"/>
    <col min="10" max="11" width="10.7109375" customWidth="1"/>
  </cols>
  <sheetData>
    <row r="1" spans="1:27" x14ac:dyDescent="0.25">
      <c r="A1" s="9" t="s">
        <v>0</v>
      </c>
      <c r="B1" s="9" t="s">
        <v>0</v>
      </c>
      <c r="C1" s="9" t="s">
        <v>0</v>
      </c>
      <c r="D1" s="9" t="s">
        <v>0</v>
      </c>
      <c r="E1" s="9" t="s">
        <v>0</v>
      </c>
      <c r="F1" s="9" t="s">
        <v>0</v>
      </c>
      <c r="G1" s="9" t="s">
        <v>0</v>
      </c>
      <c r="H1" s="9" t="s">
        <v>0</v>
      </c>
      <c r="I1" s="9" t="s">
        <v>0</v>
      </c>
      <c r="J1" s="9" t="s">
        <v>0</v>
      </c>
      <c r="K1" s="9" t="s">
        <v>0</v>
      </c>
    </row>
    <row r="2" spans="1:27" x14ac:dyDescent="0.25">
      <c r="A2" s="9"/>
      <c r="B2" s="9"/>
      <c r="C2" s="9"/>
      <c r="D2" s="9"/>
      <c r="E2" s="9"/>
      <c r="F2" s="9"/>
      <c r="G2" s="9"/>
      <c r="H2" s="9"/>
      <c r="I2" s="9"/>
      <c r="J2" s="9"/>
      <c r="K2" s="9"/>
    </row>
    <row r="3" spans="1:27" x14ac:dyDescent="0.25">
      <c r="A3" s="9"/>
      <c r="B3" s="9"/>
      <c r="C3" s="9"/>
      <c r="D3" s="9"/>
      <c r="E3" s="9"/>
      <c r="F3" s="9"/>
      <c r="G3" s="9"/>
      <c r="H3" s="9"/>
      <c r="I3" s="9"/>
      <c r="J3" s="9"/>
      <c r="K3" s="9"/>
    </row>
    <row r="4" spans="1:27" x14ac:dyDescent="0.25">
      <c r="A4" s="9"/>
      <c r="B4" s="9"/>
      <c r="C4" s="9"/>
      <c r="D4" s="9"/>
      <c r="E4" s="9"/>
      <c r="F4" s="9"/>
      <c r="G4" s="9"/>
      <c r="H4" s="9"/>
      <c r="I4" s="9"/>
      <c r="J4" s="9"/>
      <c r="K4" s="9"/>
    </row>
    <row r="6" spans="1:27" ht="18.75" x14ac:dyDescent="0.3">
      <c r="A6" s="8" t="s">
        <v>264</v>
      </c>
      <c r="B6" s="8" t="s">
        <v>264</v>
      </c>
      <c r="C6" s="8" t="s">
        <v>264</v>
      </c>
      <c r="D6" s="8" t="s">
        <v>264</v>
      </c>
      <c r="E6" s="8" t="s">
        <v>264</v>
      </c>
      <c r="F6" s="8" t="s">
        <v>264</v>
      </c>
      <c r="G6" s="8" t="s">
        <v>264</v>
      </c>
      <c r="H6" s="8" t="s">
        <v>264</v>
      </c>
      <c r="I6" s="8" t="s">
        <v>264</v>
      </c>
      <c r="J6" s="8" t="s">
        <v>264</v>
      </c>
      <c r="K6" s="8" t="s">
        <v>264</v>
      </c>
    </row>
    <row r="8" spans="1:27" x14ac:dyDescent="0.25">
      <c r="A8" s="27" t="s">
        <v>265</v>
      </c>
      <c r="B8" s="27" t="s">
        <v>266</v>
      </c>
      <c r="C8" s="27" t="s">
        <v>267</v>
      </c>
      <c r="D8" s="27" t="s">
        <v>268</v>
      </c>
      <c r="E8" s="27"/>
      <c r="F8" s="27"/>
      <c r="G8" s="27"/>
      <c r="H8" s="27"/>
      <c r="I8" s="27"/>
      <c r="J8" s="27"/>
      <c r="K8" s="27" t="s">
        <v>2</v>
      </c>
    </row>
    <row r="10" spans="1:27" x14ac:dyDescent="0.25">
      <c r="A10" s="26" t="s">
        <v>269</v>
      </c>
      <c r="B10" s="26"/>
    </row>
    <row r="11" spans="1:27" ht="45" customHeight="1" x14ac:dyDescent="0.25">
      <c r="A11" s="28"/>
      <c r="B11" s="28" t="s">
        <v>270</v>
      </c>
      <c r="C11" s="29" t="s">
        <v>27</v>
      </c>
      <c r="D11" s="7" t="s">
        <v>271</v>
      </c>
      <c r="E11" s="6"/>
      <c r="F11" s="6"/>
      <c r="G11" s="29"/>
      <c r="H11" s="30" t="s">
        <v>272</v>
      </c>
      <c r="I11" s="5">
        <v>1</v>
      </c>
      <c r="J11" s="4"/>
      <c r="K11" s="31"/>
      <c r="L11" s="29"/>
      <c r="M11" s="29"/>
      <c r="N11" s="29"/>
      <c r="O11" s="29"/>
      <c r="P11" s="29"/>
      <c r="Q11" s="29"/>
      <c r="R11" s="29"/>
      <c r="S11" s="29"/>
      <c r="T11" s="29"/>
      <c r="U11" s="29"/>
      <c r="V11" s="29"/>
      <c r="W11" s="29"/>
      <c r="X11" s="29"/>
      <c r="Y11" s="29"/>
      <c r="Z11" s="29"/>
      <c r="AA11" s="29"/>
    </row>
    <row r="12" spans="1:27" ht="45" customHeight="1" x14ac:dyDescent="0.25">
      <c r="A12" s="28"/>
      <c r="B12" s="28" t="s">
        <v>273</v>
      </c>
      <c r="C12" s="29" t="s">
        <v>12</v>
      </c>
      <c r="D12" s="7" t="s">
        <v>274</v>
      </c>
      <c r="E12" s="6"/>
      <c r="F12" s="6"/>
      <c r="G12" s="29"/>
      <c r="H12" s="30" t="s">
        <v>272</v>
      </c>
      <c r="I12" s="5">
        <v>1</v>
      </c>
      <c r="J12" s="4"/>
      <c r="K12" s="31"/>
      <c r="L12" s="29"/>
      <c r="M12" s="29"/>
      <c r="N12" s="29"/>
      <c r="O12" s="29"/>
      <c r="P12" s="29"/>
      <c r="Q12" s="29"/>
      <c r="R12" s="29"/>
      <c r="S12" s="29"/>
      <c r="T12" s="29"/>
      <c r="U12" s="29"/>
      <c r="V12" s="29"/>
      <c r="W12" s="29"/>
      <c r="X12" s="29"/>
      <c r="Y12" s="29"/>
      <c r="Z12" s="29"/>
      <c r="AA12" s="29"/>
    </row>
    <row r="13" spans="1:27" ht="45" customHeight="1" x14ac:dyDescent="0.25">
      <c r="A13" s="28"/>
      <c r="B13" s="28" t="s">
        <v>275</v>
      </c>
      <c r="C13" s="29" t="s">
        <v>242</v>
      </c>
      <c r="D13" s="7" t="s">
        <v>276</v>
      </c>
      <c r="E13" s="6"/>
      <c r="F13" s="6"/>
      <c r="G13" s="29"/>
      <c r="H13" s="30" t="s">
        <v>272</v>
      </c>
      <c r="I13" s="5">
        <v>1</v>
      </c>
      <c r="J13" s="4"/>
      <c r="K13" s="31"/>
      <c r="L13" s="29"/>
      <c r="M13" s="29"/>
      <c r="N13" s="29"/>
      <c r="O13" s="29"/>
      <c r="P13" s="29"/>
      <c r="Q13" s="29"/>
      <c r="R13" s="29"/>
      <c r="S13" s="29"/>
      <c r="T13" s="29"/>
      <c r="U13" s="29"/>
      <c r="V13" s="29"/>
      <c r="W13" s="29"/>
      <c r="X13" s="29"/>
      <c r="Y13" s="29"/>
      <c r="Z13" s="29"/>
      <c r="AA13" s="29"/>
    </row>
    <row r="14" spans="1:27" ht="45" customHeight="1" x14ac:dyDescent="0.25">
      <c r="A14" s="28"/>
      <c r="B14" s="28" t="s">
        <v>277</v>
      </c>
      <c r="C14" s="29" t="s">
        <v>30</v>
      </c>
      <c r="D14" s="7" t="s">
        <v>278</v>
      </c>
      <c r="E14" s="6"/>
      <c r="F14" s="6"/>
      <c r="G14" s="29"/>
      <c r="H14" s="30" t="s">
        <v>272</v>
      </c>
      <c r="I14" s="5">
        <v>1</v>
      </c>
      <c r="J14" s="4"/>
      <c r="K14" s="31">
        <f>ROUND(K28,2)</f>
        <v>0</v>
      </c>
      <c r="L14" s="29"/>
      <c r="M14" s="29"/>
      <c r="N14" s="29"/>
      <c r="O14" s="29"/>
      <c r="P14" s="29"/>
      <c r="Q14" s="29"/>
      <c r="R14" s="29"/>
      <c r="S14" s="29"/>
      <c r="T14" s="29"/>
      <c r="U14" s="29"/>
      <c r="V14" s="29"/>
      <c r="W14" s="29"/>
      <c r="X14" s="29"/>
      <c r="Y14" s="29"/>
      <c r="Z14" s="29"/>
      <c r="AA14" s="29"/>
    </row>
    <row r="15" spans="1:27" x14ac:dyDescent="0.25">
      <c r="B15" s="24" t="s">
        <v>279</v>
      </c>
    </row>
    <row r="16" spans="1:27" x14ac:dyDescent="0.25">
      <c r="B16" t="s">
        <v>280</v>
      </c>
      <c r="C16" t="s">
        <v>281</v>
      </c>
      <c r="D16" t="s">
        <v>282</v>
      </c>
      <c r="E16" s="32">
        <v>1</v>
      </c>
      <c r="F16" t="s">
        <v>283</v>
      </c>
      <c r="G16" t="s">
        <v>284</v>
      </c>
      <c r="H16" s="33"/>
      <c r="I16" t="s">
        <v>285</v>
      </c>
      <c r="J16" s="34">
        <f>ROUND(E16/I14* H16,5)</f>
        <v>0</v>
      </c>
      <c r="K16" s="35"/>
    </row>
    <row r="17" spans="1:27" x14ac:dyDescent="0.25">
      <c r="D17" s="36" t="s">
        <v>286</v>
      </c>
      <c r="E17" s="35"/>
      <c r="H17" s="35"/>
      <c r="K17" s="33">
        <f>SUM(J16:J16)</f>
        <v>0</v>
      </c>
    </row>
    <row r="18" spans="1:27" x14ac:dyDescent="0.25">
      <c r="B18" s="24" t="s">
        <v>287</v>
      </c>
      <c r="E18" s="35"/>
      <c r="H18" s="35"/>
      <c r="K18" s="35"/>
    </row>
    <row r="19" spans="1:27" x14ac:dyDescent="0.25">
      <c r="B19" t="s">
        <v>288</v>
      </c>
      <c r="C19" t="s">
        <v>281</v>
      </c>
      <c r="D19" t="s">
        <v>289</v>
      </c>
      <c r="E19" s="32">
        <v>0.7</v>
      </c>
      <c r="F19" t="s">
        <v>283</v>
      </c>
      <c r="G19" t="s">
        <v>284</v>
      </c>
      <c r="H19" s="33"/>
      <c r="I19" t="s">
        <v>285</v>
      </c>
      <c r="J19" s="34">
        <f>ROUND(E19/I14* H19,5)</f>
        <v>0</v>
      </c>
      <c r="K19" s="35"/>
    </row>
    <row r="20" spans="1:27" x14ac:dyDescent="0.25">
      <c r="D20" s="36" t="s">
        <v>290</v>
      </c>
      <c r="E20" s="35"/>
      <c r="H20" s="35"/>
      <c r="K20" s="33">
        <f>SUM(J19:J19)</f>
        <v>0</v>
      </c>
    </row>
    <row r="21" spans="1:27" x14ac:dyDescent="0.25">
      <c r="B21" s="24" t="s">
        <v>291</v>
      </c>
      <c r="E21" s="35"/>
      <c r="H21" s="35"/>
      <c r="K21" s="35"/>
    </row>
    <row r="22" spans="1:27" x14ac:dyDescent="0.25">
      <c r="B22" t="s">
        <v>292</v>
      </c>
      <c r="C22" t="s">
        <v>293</v>
      </c>
      <c r="D22" t="s">
        <v>294</v>
      </c>
      <c r="E22" s="32">
        <v>0.25</v>
      </c>
      <c r="G22" t="s">
        <v>284</v>
      </c>
      <c r="H22" s="33"/>
      <c r="I22" t="s">
        <v>285</v>
      </c>
      <c r="J22" s="34">
        <f>ROUND(E22* H22,5)</f>
        <v>0</v>
      </c>
      <c r="K22" s="35"/>
    </row>
    <row r="23" spans="1:27" x14ac:dyDescent="0.25">
      <c r="B23" t="s">
        <v>295</v>
      </c>
      <c r="C23" t="s">
        <v>293</v>
      </c>
      <c r="D23" t="s">
        <v>296</v>
      </c>
      <c r="E23" s="32">
        <v>1.63</v>
      </c>
      <c r="G23" t="s">
        <v>284</v>
      </c>
      <c r="H23" s="33"/>
      <c r="I23" t="s">
        <v>285</v>
      </c>
      <c r="J23" s="34">
        <f>ROUND(E23* H23,5)</f>
        <v>0</v>
      </c>
      <c r="K23" s="35"/>
    </row>
    <row r="24" spans="1:27" x14ac:dyDescent="0.25">
      <c r="B24" t="s">
        <v>297</v>
      </c>
      <c r="C24" t="s">
        <v>30</v>
      </c>
      <c r="D24" t="s">
        <v>298</v>
      </c>
      <c r="E24" s="32">
        <v>0.2</v>
      </c>
      <c r="G24" t="s">
        <v>284</v>
      </c>
      <c r="H24" s="33"/>
      <c r="I24" t="s">
        <v>285</v>
      </c>
      <c r="J24" s="34">
        <f>ROUND(E24* H24,5)</f>
        <v>0</v>
      </c>
      <c r="K24" s="35"/>
    </row>
    <row r="25" spans="1:27" x14ac:dyDescent="0.25">
      <c r="D25" s="36" t="s">
        <v>299</v>
      </c>
      <c r="E25" s="35"/>
      <c r="H25" s="35"/>
      <c r="K25" s="33">
        <f>SUM(J22:J24)</f>
        <v>0</v>
      </c>
    </row>
    <row r="26" spans="1:27" x14ac:dyDescent="0.25">
      <c r="D26" s="36" t="s">
        <v>300</v>
      </c>
      <c r="E26" s="35"/>
      <c r="H26" s="35"/>
      <c r="K26" s="37">
        <f>SUM(J15:J25)</f>
        <v>0</v>
      </c>
    </row>
    <row r="27" spans="1:27" x14ac:dyDescent="0.25">
      <c r="D27" s="36" t="s">
        <v>301</v>
      </c>
      <c r="E27" s="35"/>
      <c r="H27" s="35">
        <v>1</v>
      </c>
      <c r="I27" t="s">
        <v>302</v>
      </c>
      <c r="K27" s="35">
        <f>ROUND(H27/100*K17,5)</f>
        <v>0</v>
      </c>
    </row>
    <row r="28" spans="1:27" x14ac:dyDescent="0.25">
      <c r="D28" s="36" t="s">
        <v>303</v>
      </c>
      <c r="E28" s="35"/>
      <c r="H28" s="35"/>
      <c r="K28" s="37">
        <f>SUM(K26:K27)</f>
        <v>0</v>
      </c>
    </row>
    <row r="30" spans="1:27" ht="45" customHeight="1" x14ac:dyDescent="0.25">
      <c r="A30" s="28"/>
      <c r="B30" s="28" t="s">
        <v>304</v>
      </c>
      <c r="C30" s="29" t="s">
        <v>30</v>
      </c>
      <c r="D30" s="7" t="s">
        <v>305</v>
      </c>
      <c r="E30" s="6"/>
      <c r="F30" s="6"/>
      <c r="G30" s="29"/>
      <c r="H30" s="30" t="s">
        <v>272</v>
      </c>
      <c r="I30" s="5">
        <v>1</v>
      </c>
      <c r="J30" s="4"/>
      <c r="K30" s="31">
        <f>ROUND(K45,2)</f>
        <v>0</v>
      </c>
      <c r="L30" s="29"/>
      <c r="M30" s="29"/>
      <c r="N30" s="29"/>
      <c r="O30" s="29"/>
      <c r="P30" s="29"/>
      <c r="Q30" s="29"/>
      <c r="R30" s="29"/>
      <c r="S30" s="29"/>
      <c r="T30" s="29"/>
      <c r="U30" s="29"/>
      <c r="V30" s="29"/>
      <c r="W30" s="29"/>
      <c r="X30" s="29"/>
      <c r="Y30" s="29"/>
      <c r="Z30" s="29"/>
      <c r="AA30" s="29"/>
    </row>
    <row r="31" spans="1:27" x14ac:dyDescent="0.25">
      <c r="B31" s="24" t="s">
        <v>279</v>
      </c>
    </row>
    <row r="32" spans="1:27" x14ac:dyDescent="0.25">
      <c r="B32" t="s">
        <v>280</v>
      </c>
      <c r="C32" t="s">
        <v>281</v>
      </c>
      <c r="D32" t="s">
        <v>282</v>
      </c>
      <c r="E32" s="32">
        <v>1.05</v>
      </c>
      <c r="F32" t="s">
        <v>283</v>
      </c>
      <c r="G32" t="s">
        <v>284</v>
      </c>
      <c r="H32" s="33"/>
      <c r="I32" t="s">
        <v>285</v>
      </c>
      <c r="J32" s="34">
        <f>ROUND(E32/I30* H32,5)</f>
        <v>0</v>
      </c>
      <c r="K32" s="35"/>
    </row>
    <row r="33" spans="1:27" x14ac:dyDescent="0.25">
      <c r="D33" s="36" t="s">
        <v>286</v>
      </c>
      <c r="E33" s="35"/>
      <c r="H33" s="35"/>
      <c r="K33" s="33">
        <f>SUM(J32:J32)</f>
        <v>0</v>
      </c>
    </row>
    <row r="34" spans="1:27" x14ac:dyDescent="0.25">
      <c r="B34" s="24" t="s">
        <v>287</v>
      </c>
      <c r="E34" s="35"/>
      <c r="H34" s="35"/>
      <c r="K34" s="35"/>
    </row>
    <row r="35" spans="1:27" x14ac:dyDescent="0.25">
      <c r="B35" t="s">
        <v>288</v>
      </c>
      <c r="C35" t="s">
        <v>281</v>
      </c>
      <c r="D35" t="s">
        <v>289</v>
      </c>
      <c r="E35" s="32">
        <v>0.72499999999999998</v>
      </c>
      <c r="F35" t="s">
        <v>283</v>
      </c>
      <c r="G35" t="s">
        <v>284</v>
      </c>
      <c r="H35" s="33"/>
      <c r="I35" t="s">
        <v>285</v>
      </c>
      <c r="J35" s="34">
        <f>ROUND(E35/I30* H35,5)</f>
        <v>0</v>
      </c>
      <c r="K35" s="35"/>
    </row>
    <row r="36" spans="1:27" x14ac:dyDescent="0.25">
      <c r="D36" s="36" t="s">
        <v>290</v>
      </c>
      <c r="E36" s="35"/>
      <c r="H36" s="35"/>
      <c r="K36" s="33">
        <f>SUM(J35:J35)</f>
        <v>0</v>
      </c>
    </row>
    <row r="37" spans="1:27" x14ac:dyDescent="0.25">
      <c r="B37" s="24" t="s">
        <v>291</v>
      </c>
      <c r="E37" s="35"/>
      <c r="H37" s="35"/>
      <c r="K37" s="35"/>
    </row>
    <row r="38" spans="1:27" x14ac:dyDescent="0.25">
      <c r="B38" t="s">
        <v>306</v>
      </c>
      <c r="C38" t="s">
        <v>46</v>
      </c>
      <c r="D38" t="s">
        <v>307</v>
      </c>
      <c r="E38" s="32">
        <v>400</v>
      </c>
      <c r="G38" t="s">
        <v>284</v>
      </c>
      <c r="H38" s="33"/>
      <c r="I38" t="s">
        <v>285</v>
      </c>
      <c r="J38" s="34">
        <f>ROUND(E38* H38,5)</f>
        <v>0</v>
      </c>
      <c r="K38" s="35"/>
    </row>
    <row r="39" spans="1:27" x14ac:dyDescent="0.25">
      <c r="B39" t="s">
        <v>295</v>
      </c>
      <c r="C39" t="s">
        <v>293</v>
      </c>
      <c r="D39" t="s">
        <v>296</v>
      </c>
      <c r="E39" s="32">
        <v>1.53</v>
      </c>
      <c r="G39" t="s">
        <v>284</v>
      </c>
      <c r="H39" s="33"/>
      <c r="I39" t="s">
        <v>285</v>
      </c>
      <c r="J39" s="34">
        <f>ROUND(E39* H39,5)</f>
        <v>0</v>
      </c>
      <c r="K39" s="35"/>
    </row>
    <row r="40" spans="1:27" x14ac:dyDescent="0.25">
      <c r="B40" t="s">
        <v>297</v>
      </c>
      <c r="C40" t="s">
        <v>30</v>
      </c>
      <c r="D40" t="s">
        <v>298</v>
      </c>
      <c r="E40" s="32">
        <v>0.2</v>
      </c>
      <c r="G40" t="s">
        <v>284</v>
      </c>
      <c r="H40" s="33"/>
      <c r="I40" t="s">
        <v>285</v>
      </c>
      <c r="J40" s="34">
        <f>ROUND(E40* H40,5)</f>
        <v>0</v>
      </c>
      <c r="K40" s="35"/>
    </row>
    <row r="41" spans="1:27" x14ac:dyDescent="0.25">
      <c r="B41" t="s">
        <v>292</v>
      </c>
      <c r="C41" t="s">
        <v>293</v>
      </c>
      <c r="D41" t="s">
        <v>294</v>
      </c>
      <c r="E41" s="32">
        <v>0.2</v>
      </c>
      <c r="G41" t="s">
        <v>284</v>
      </c>
      <c r="H41" s="33"/>
      <c r="I41" t="s">
        <v>285</v>
      </c>
      <c r="J41" s="34">
        <f>ROUND(E41* H41,5)</f>
        <v>0</v>
      </c>
      <c r="K41" s="35"/>
    </row>
    <row r="42" spans="1:27" x14ac:dyDescent="0.25">
      <c r="D42" s="36" t="s">
        <v>299</v>
      </c>
      <c r="E42" s="35"/>
      <c r="H42" s="35"/>
      <c r="K42" s="33">
        <f>SUM(J38:J41)</f>
        <v>0</v>
      </c>
    </row>
    <row r="43" spans="1:27" x14ac:dyDescent="0.25">
      <c r="D43" s="36" t="s">
        <v>300</v>
      </c>
      <c r="E43" s="35"/>
      <c r="H43" s="35"/>
      <c r="K43" s="37">
        <f>SUM(J31:J42)</f>
        <v>0</v>
      </c>
    </row>
    <row r="44" spans="1:27" x14ac:dyDescent="0.25">
      <c r="D44" s="36" t="s">
        <v>301</v>
      </c>
      <c r="E44" s="35"/>
      <c r="H44" s="35">
        <v>1</v>
      </c>
      <c r="I44" t="s">
        <v>302</v>
      </c>
      <c r="K44" s="35">
        <f>ROUND(H44/100*K33,5)</f>
        <v>0</v>
      </c>
    </row>
    <row r="45" spans="1:27" x14ac:dyDescent="0.25">
      <c r="D45" s="36" t="s">
        <v>303</v>
      </c>
      <c r="E45" s="35"/>
      <c r="H45" s="35"/>
      <c r="K45" s="37">
        <f>SUM(K43:K44)</f>
        <v>0</v>
      </c>
    </row>
    <row r="47" spans="1:27" ht="45" customHeight="1" x14ac:dyDescent="0.25">
      <c r="A47" s="28"/>
      <c r="B47" s="28" t="s">
        <v>308</v>
      </c>
      <c r="C47" s="29" t="s">
        <v>30</v>
      </c>
      <c r="D47" s="7" t="s">
        <v>309</v>
      </c>
      <c r="E47" s="6"/>
      <c r="F47" s="6"/>
      <c r="G47" s="29"/>
      <c r="H47" s="30" t="s">
        <v>272</v>
      </c>
      <c r="I47" s="5">
        <v>1</v>
      </c>
      <c r="J47" s="4"/>
      <c r="K47" s="31">
        <f>ROUND(K62,2)</f>
        <v>0</v>
      </c>
      <c r="L47" s="29"/>
      <c r="M47" s="29"/>
      <c r="N47" s="29"/>
      <c r="O47" s="29"/>
      <c r="P47" s="29"/>
      <c r="Q47" s="29"/>
      <c r="R47" s="29"/>
      <c r="S47" s="29"/>
      <c r="T47" s="29"/>
      <c r="U47" s="29"/>
      <c r="V47" s="29"/>
      <c r="W47" s="29"/>
      <c r="X47" s="29"/>
      <c r="Y47" s="29"/>
      <c r="Z47" s="29"/>
      <c r="AA47" s="29"/>
    </row>
    <row r="48" spans="1:27" x14ac:dyDescent="0.25">
      <c r="B48" s="24" t="s">
        <v>279</v>
      </c>
    </row>
    <row r="49" spans="1:27" x14ac:dyDescent="0.25">
      <c r="B49" t="s">
        <v>280</v>
      </c>
      <c r="C49" t="s">
        <v>281</v>
      </c>
      <c r="D49" t="s">
        <v>282</v>
      </c>
      <c r="E49" s="32">
        <v>1.05</v>
      </c>
      <c r="F49" t="s">
        <v>283</v>
      </c>
      <c r="G49" t="s">
        <v>284</v>
      </c>
      <c r="H49" s="33"/>
      <c r="I49" t="s">
        <v>285</v>
      </c>
      <c r="J49" s="34">
        <f>ROUND(E49/I47* H49,5)</f>
        <v>0</v>
      </c>
      <c r="K49" s="35"/>
    </row>
    <row r="50" spans="1:27" x14ac:dyDescent="0.25">
      <c r="D50" s="36" t="s">
        <v>286</v>
      </c>
      <c r="E50" s="35"/>
      <c r="H50" s="35"/>
      <c r="K50" s="33">
        <f>SUM(J49:J49)</f>
        <v>0</v>
      </c>
    </row>
    <row r="51" spans="1:27" x14ac:dyDescent="0.25">
      <c r="B51" s="24" t="s">
        <v>287</v>
      </c>
      <c r="E51" s="35"/>
      <c r="H51" s="35"/>
      <c r="K51" s="35"/>
    </row>
    <row r="52" spans="1:27" x14ac:dyDescent="0.25">
      <c r="B52" t="s">
        <v>288</v>
      </c>
      <c r="C52" t="s">
        <v>281</v>
      </c>
      <c r="D52" t="s">
        <v>289</v>
      </c>
      <c r="E52" s="32">
        <v>0.72499999999999998</v>
      </c>
      <c r="F52" t="s">
        <v>283</v>
      </c>
      <c r="G52" t="s">
        <v>284</v>
      </c>
      <c r="H52" s="33"/>
      <c r="I52" t="s">
        <v>285</v>
      </c>
      <c r="J52" s="34">
        <f>ROUND(E52/I47* H52,5)</f>
        <v>0</v>
      </c>
      <c r="K52" s="35"/>
    </row>
    <row r="53" spans="1:27" x14ac:dyDescent="0.25">
      <c r="D53" s="36" t="s">
        <v>290</v>
      </c>
      <c r="E53" s="35"/>
      <c r="H53" s="35"/>
      <c r="K53" s="33">
        <f>SUM(J52:J52)</f>
        <v>0</v>
      </c>
    </row>
    <row r="54" spans="1:27" x14ac:dyDescent="0.25">
      <c r="B54" s="24" t="s">
        <v>291</v>
      </c>
      <c r="E54" s="35"/>
      <c r="H54" s="35"/>
      <c r="K54" s="35"/>
    </row>
    <row r="55" spans="1:27" x14ac:dyDescent="0.25">
      <c r="B55" t="s">
        <v>306</v>
      </c>
      <c r="C55" t="s">
        <v>46</v>
      </c>
      <c r="D55" t="s">
        <v>307</v>
      </c>
      <c r="E55" s="32">
        <v>190</v>
      </c>
      <c r="G55" t="s">
        <v>284</v>
      </c>
      <c r="H55" s="33"/>
      <c r="I55" t="s">
        <v>285</v>
      </c>
      <c r="J55" s="34">
        <f>ROUND(E55* H55,5)</f>
        <v>0</v>
      </c>
      <c r="K55" s="35"/>
    </row>
    <row r="56" spans="1:27" x14ac:dyDescent="0.25">
      <c r="B56" t="s">
        <v>292</v>
      </c>
      <c r="C56" t="s">
        <v>293</v>
      </c>
      <c r="D56" t="s">
        <v>294</v>
      </c>
      <c r="E56" s="32">
        <v>0.38</v>
      </c>
      <c r="G56" t="s">
        <v>284</v>
      </c>
      <c r="H56" s="33"/>
      <c r="I56" t="s">
        <v>285</v>
      </c>
      <c r="J56" s="34">
        <f>ROUND(E56* H56,5)</f>
        <v>0</v>
      </c>
      <c r="K56" s="35"/>
    </row>
    <row r="57" spans="1:27" x14ac:dyDescent="0.25">
      <c r="B57" t="s">
        <v>295</v>
      </c>
      <c r="C57" t="s">
        <v>293</v>
      </c>
      <c r="D57" t="s">
        <v>296</v>
      </c>
      <c r="E57" s="32">
        <v>1.38</v>
      </c>
      <c r="G57" t="s">
        <v>284</v>
      </c>
      <c r="H57" s="33"/>
      <c r="I57" t="s">
        <v>285</v>
      </c>
      <c r="J57" s="34">
        <f>ROUND(E57* H57,5)</f>
        <v>0</v>
      </c>
      <c r="K57" s="35"/>
    </row>
    <row r="58" spans="1:27" x14ac:dyDescent="0.25">
      <c r="B58" t="s">
        <v>297</v>
      </c>
      <c r="C58" t="s">
        <v>30</v>
      </c>
      <c r="D58" t="s">
        <v>298</v>
      </c>
      <c r="E58" s="32">
        <v>0.2</v>
      </c>
      <c r="G58" t="s">
        <v>284</v>
      </c>
      <c r="H58" s="33"/>
      <c r="I58" t="s">
        <v>285</v>
      </c>
      <c r="J58" s="34">
        <f>ROUND(E58* H58,5)</f>
        <v>0</v>
      </c>
      <c r="K58" s="35"/>
    </row>
    <row r="59" spans="1:27" x14ac:dyDescent="0.25">
      <c r="D59" s="36" t="s">
        <v>299</v>
      </c>
      <c r="E59" s="35"/>
      <c r="H59" s="35"/>
      <c r="K59" s="33">
        <f>SUM(J55:J58)</f>
        <v>0</v>
      </c>
    </row>
    <row r="60" spans="1:27" x14ac:dyDescent="0.25">
      <c r="D60" s="36" t="s">
        <v>300</v>
      </c>
      <c r="E60" s="35"/>
      <c r="H60" s="35"/>
      <c r="K60" s="37">
        <f>SUM(J48:J59)</f>
        <v>0</v>
      </c>
    </row>
    <row r="61" spans="1:27" x14ac:dyDescent="0.25">
      <c r="D61" s="36" t="s">
        <v>301</v>
      </c>
      <c r="E61" s="35"/>
      <c r="H61" s="35">
        <v>1</v>
      </c>
      <c r="I61" t="s">
        <v>302</v>
      </c>
      <c r="K61" s="35">
        <f>ROUND(H61/100*K50,5)</f>
        <v>0</v>
      </c>
    </row>
    <row r="62" spans="1:27" x14ac:dyDescent="0.25">
      <c r="D62" s="36" t="s">
        <v>303</v>
      </c>
      <c r="E62" s="35"/>
      <c r="H62" s="35"/>
      <c r="K62" s="37">
        <f>SUM(K60:K61)</f>
        <v>0</v>
      </c>
    </row>
    <row r="64" spans="1:27" ht="45" customHeight="1" x14ac:dyDescent="0.25">
      <c r="A64" s="28"/>
      <c r="B64" s="28" t="s">
        <v>310</v>
      </c>
      <c r="C64" s="29" t="s">
        <v>242</v>
      </c>
      <c r="D64" s="7" t="s">
        <v>311</v>
      </c>
      <c r="E64" s="6"/>
      <c r="F64" s="6"/>
      <c r="G64" s="29"/>
      <c r="H64" s="30" t="s">
        <v>272</v>
      </c>
      <c r="I64" s="5">
        <v>1</v>
      </c>
      <c r="J64" s="4"/>
      <c r="K64" s="31">
        <f>ROUND(K66,2)</f>
        <v>0</v>
      </c>
      <c r="L64" s="29"/>
      <c r="M64" s="29"/>
      <c r="N64" s="29"/>
      <c r="O64" s="29"/>
      <c r="P64" s="29"/>
      <c r="Q64" s="29"/>
      <c r="R64" s="29"/>
      <c r="S64" s="29"/>
      <c r="T64" s="29"/>
      <c r="U64" s="29"/>
      <c r="V64" s="29"/>
      <c r="W64" s="29"/>
      <c r="X64" s="29"/>
      <c r="Y64" s="29"/>
      <c r="Z64" s="29"/>
      <c r="AA64" s="29"/>
    </row>
    <row r="65" spans="1:27" x14ac:dyDescent="0.25">
      <c r="D65" s="36" t="s">
        <v>300</v>
      </c>
      <c r="E65" s="35"/>
      <c r="H65" s="35"/>
      <c r="K65" s="37">
        <f>SUM(J64:J64)</f>
        <v>0</v>
      </c>
    </row>
    <row r="66" spans="1:27" x14ac:dyDescent="0.25">
      <c r="D66" s="36" t="s">
        <v>303</v>
      </c>
      <c r="E66" s="35"/>
      <c r="H66" s="35"/>
      <c r="K66" s="37">
        <f>SUM(K65:K65)</f>
        <v>0</v>
      </c>
    </row>
    <row r="68" spans="1:27" x14ac:dyDescent="0.25">
      <c r="A68" s="26" t="s">
        <v>312</v>
      </c>
      <c r="B68" s="26"/>
    </row>
    <row r="69" spans="1:27" ht="45" customHeight="1" x14ac:dyDescent="0.25">
      <c r="A69" s="28"/>
      <c r="B69" s="28" t="s">
        <v>313</v>
      </c>
      <c r="C69" s="29" t="s">
        <v>27</v>
      </c>
      <c r="D69" s="7" t="s">
        <v>314</v>
      </c>
      <c r="E69" s="6"/>
      <c r="F69" s="6"/>
      <c r="G69" s="29"/>
      <c r="H69" s="30" t="s">
        <v>272</v>
      </c>
      <c r="I69" s="5">
        <v>1</v>
      </c>
      <c r="J69" s="4"/>
      <c r="K69" s="31">
        <f>ROUND(K89,2)</f>
        <v>0</v>
      </c>
      <c r="L69" s="29"/>
      <c r="M69" s="29"/>
      <c r="N69" s="29"/>
      <c r="O69" s="29"/>
      <c r="P69" s="29"/>
      <c r="Q69" s="29"/>
      <c r="R69" s="29"/>
      <c r="S69" s="29"/>
      <c r="T69" s="29"/>
      <c r="U69" s="29"/>
      <c r="V69" s="29"/>
      <c r="W69" s="29"/>
      <c r="X69" s="29"/>
      <c r="Y69" s="29"/>
      <c r="Z69" s="29"/>
      <c r="AA69" s="29"/>
    </row>
    <row r="70" spans="1:27" x14ac:dyDescent="0.25">
      <c r="B70" s="24" t="s">
        <v>279</v>
      </c>
    </row>
    <row r="71" spans="1:27" x14ac:dyDescent="0.25">
      <c r="B71" t="s">
        <v>315</v>
      </c>
      <c r="C71" t="s">
        <v>281</v>
      </c>
      <c r="D71" t="s">
        <v>316</v>
      </c>
      <c r="E71" s="32">
        <v>0.37</v>
      </c>
      <c r="F71" t="s">
        <v>283</v>
      </c>
      <c r="G71" t="s">
        <v>284</v>
      </c>
      <c r="H71" s="33"/>
      <c r="I71" t="s">
        <v>285</v>
      </c>
      <c r="J71" s="34">
        <f>ROUND(E71/I69* H71,5)</f>
        <v>0</v>
      </c>
      <c r="K71" s="35"/>
    </row>
    <row r="72" spans="1:27" x14ac:dyDescent="0.25">
      <c r="B72" t="s">
        <v>317</v>
      </c>
      <c r="C72" t="s">
        <v>281</v>
      </c>
      <c r="D72" t="s">
        <v>318</v>
      </c>
      <c r="E72" s="32">
        <v>0.13</v>
      </c>
      <c r="F72" t="s">
        <v>283</v>
      </c>
      <c r="G72" t="s">
        <v>284</v>
      </c>
      <c r="H72" s="33"/>
      <c r="I72" t="s">
        <v>285</v>
      </c>
      <c r="J72" s="34">
        <f>ROUND(E72/I69* H72,5)</f>
        <v>0</v>
      </c>
      <c r="K72" s="35"/>
    </row>
    <row r="73" spans="1:27" x14ac:dyDescent="0.25">
      <c r="D73" s="36" t="s">
        <v>286</v>
      </c>
      <c r="E73" s="35"/>
      <c r="H73" s="35"/>
      <c r="K73" s="33">
        <f>SUM(J71:J72)</f>
        <v>0</v>
      </c>
    </row>
    <row r="74" spans="1:27" x14ac:dyDescent="0.25">
      <c r="B74" s="24" t="s">
        <v>291</v>
      </c>
      <c r="E74" s="35"/>
      <c r="H74" s="35"/>
      <c r="K74" s="35"/>
    </row>
    <row r="75" spans="1:27" x14ac:dyDescent="0.25">
      <c r="B75" t="s">
        <v>319</v>
      </c>
      <c r="C75" t="s">
        <v>46</v>
      </c>
      <c r="D75" t="s">
        <v>320</v>
      </c>
      <c r="E75" s="32">
        <v>0.8</v>
      </c>
      <c r="G75" t="s">
        <v>284</v>
      </c>
      <c r="H75" s="33"/>
      <c r="I75" t="s">
        <v>285</v>
      </c>
      <c r="J75" s="34">
        <f t="shared" ref="J75:J84" si="0">ROUND(E75* H75,5)</f>
        <v>0</v>
      </c>
      <c r="K75" s="35"/>
    </row>
    <row r="76" spans="1:27" x14ac:dyDescent="0.25">
      <c r="B76" t="s">
        <v>321</v>
      </c>
      <c r="C76" t="s">
        <v>115</v>
      </c>
      <c r="D76" t="s">
        <v>322</v>
      </c>
      <c r="E76" s="32">
        <v>1.9950000000000001</v>
      </c>
      <c r="G76" t="s">
        <v>284</v>
      </c>
      <c r="H76" s="33"/>
      <c r="I76" t="s">
        <v>285</v>
      </c>
      <c r="J76" s="34">
        <f t="shared" si="0"/>
        <v>0</v>
      </c>
      <c r="K76" s="35"/>
    </row>
    <row r="77" spans="1:27" x14ac:dyDescent="0.25">
      <c r="B77" t="s">
        <v>323</v>
      </c>
      <c r="C77" t="s">
        <v>115</v>
      </c>
      <c r="D77" t="s">
        <v>324</v>
      </c>
      <c r="E77" s="32">
        <v>4</v>
      </c>
      <c r="G77" t="s">
        <v>284</v>
      </c>
      <c r="H77" s="33"/>
      <c r="I77" t="s">
        <v>285</v>
      </c>
      <c r="J77" s="34">
        <f t="shared" si="0"/>
        <v>0</v>
      </c>
      <c r="K77" s="35"/>
    </row>
    <row r="78" spans="1:27" x14ac:dyDescent="0.25">
      <c r="B78" t="s">
        <v>325</v>
      </c>
      <c r="C78" t="s">
        <v>115</v>
      </c>
      <c r="D78" t="s">
        <v>326</v>
      </c>
      <c r="E78" s="32">
        <v>4.8929999999999998</v>
      </c>
      <c r="G78" t="s">
        <v>284</v>
      </c>
      <c r="H78" s="33"/>
      <c r="I78" t="s">
        <v>285</v>
      </c>
      <c r="J78" s="34">
        <f t="shared" si="0"/>
        <v>0</v>
      </c>
      <c r="K78" s="35"/>
    </row>
    <row r="79" spans="1:27" x14ac:dyDescent="0.25">
      <c r="B79" t="s">
        <v>327</v>
      </c>
      <c r="C79" t="s">
        <v>27</v>
      </c>
      <c r="D79" t="s">
        <v>328</v>
      </c>
      <c r="E79" s="32">
        <v>4.12</v>
      </c>
      <c r="G79" t="s">
        <v>284</v>
      </c>
      <c r="H79" s="33"/>
      <c r="I79" t="s">
        <v>285</v>
      </c>
      <c r="J79" s="34">
        <f t="shared" si="0"/>
        <v>0</v>
      </c>
      <c r="K79" s="35"/>
    </row>
    <row r="80" spans="1:27" x14ac:dyDescent="0.25">
      <c r="B80" t="s">
        <v>329</v>
      </c>
      <c r="C80" t="s">
        <v>12</v>
      </c>
      <c r="D80" t="s">
        <v>330</v>
      </c>
      <c r="E80" s="32">
        <v>12</v>
      </c>
      <c r="G80" t="s">
        <v>284</v>
      </c>
      <c r="H80" s="33"/>
      <c r="I80" t="s">
        <v>285</v>
      </c>
      <c r="J80" s="34">
        <f t="shared" si="0"/>
        <v>0</v>
      </c>
      <c r="K80" s="35"/>
    </row>
    <row r="81" spans="1:27" x14ac:dyDescent="0.25">
      <c r="B81" t="s">
        <v>331</v>
      </c>
      <c r="C81" t="s">
        <v>332</v>
      </c>
      <c r="D81" t="s">
        <v>333</v>
      </c>
      <c r="E81" s="32">
        <v>0.15</v>
      </c>
      <c r="G81" t="s">
        <v>284</v>
      </c>
      <c r="H81" s="33"/>
      <c r="I81" t="s">
        <v>285</v>
      </c>
      <c r="J81" s="34">
        <f t="shared" si="0"/>
        <v>0</v>
      </c>
      <c r="K81" s="35"/>
    </row>
    <row r="82" spans="1:27" x14ac:dyDescent="0.25">
      <c r="B82" t="s">
        <v>334</v>
      </c>
      <c r="C82" t="s">
        <v>332</v>
      </c>
      <c r="D82" t="s">
        <v>335</v>
      </c>
      <c r="E82" s="32">
        <v>0.5</v>
      </c>
      <c r="G82" t="s">
        <v>284</v>
      </c>
      <c r="H82" s="33"/>
      <c r="I82" t="s">
        <v>285</v>
      </c>
      <c r="J82" s="34">
        <f t="shared" si="0"/>
        <v>0</v>
      </c>
      <c r="K82" s="35"/>
    </row>
    <row r="83" spans="1:27" x14ac:dyDescent="0.25">
      <c r="B83" t="s">
        <v>336</v>
      </c>
      <c r="C83" t="s">
        <v>115</v>
      </c>
      <c r="D83" t="s">
        <v>337</v>
      </c>
      <c r="E83" s="32">
        <v>0.94</v>
      </c>
      <c r="G83" t="s">
        <v>284</v>
      </c>
      <c r="H83" s="33"/>
      <c r="I83" t="s">
        <v>285</v>
      </c>
      <c r="J83" s="34">
        <f t="shared" si="0"/>
        <v>0</v>
      </c>
      <c r="K83" s="35"/>
    </row>
    <row r="84" spans="1:27" x14ac:dyDescent="0.25">
      <c r="B84" t="s">
        <v>338</v>
      </c>
      <c r="C84" t="s">
        <v>27</v>
      </c>
      <c r="D84" t="s">
        <v>339</v>
      </c>
      <c r="E84" s="32">
        <v>2.06</v>
      </c>
      <c r="G84" t="s">
        <v>284</v>
      </c>
      <c r="H84" s="33"/>
      <c r="I84" t="s">
        <v>285</v>
      </c>
      <c r="J84" s="34">
        <f t="shared" si="0"/>
        <v>0</v>
      </c>
      <c r="K84" s="35"/>
    </row>
    <row r="85" spans="1:27" x14ac:dyDescent="0.25">
      <c r="D85" s="36" t="s">
        <v>299</v>
      </c>
      <c r="E85" s="35"/>
      <c r="H85" s="35"/>
      <c r="K85" s="33">
        <f>SUM(J75:J84)</f>
        <v>0</v>
      </c>
    </row>
    <row r="86" spans="1:27" x14ac:dyDescent="0.25">
      <c r="E86" s="35"/>
      <c r="H86" s="35"/>
      <c r="K86" s="35"/>
    </row>
    <row r="87" spans="1:27" x14ac:dyDescent="0.25">
      <c r="D87" s="36" t="s">
        <v>301</v>
      </c>
      <c r="E87" s="35"/>
      <c r="H87" s="35">
        <v>1.5</v>
      </c>
      <c r="I87" t="s">
        <v>302</v>
      </c>
      <c r="J87">
        <f>ROUND(H87/100*K73,5)</f>
        <v>0</v>
      </c>
      <c r="K87" s="35"/>
    </row>
    <row r="88" spans="1:27" x14ac:dyDescent="0.25">
      <c r="D88" s="36" t="s">
        <v>300</v>
      </c>
      <c r="E88" s="35"/>
      <c r="H88" s="35"/>
      <c r="K88" s="37">
        <f>SUM(J70:J87)</f>
        <v>0</v>
      </c>
    </row>
    <row r="89" spans="1:27" x14ac:dyDescent="0.25">
      <c r="D89" s="36" t="s">
        <v>303</v>
      </c>
      <c r="E89" s="35"/>
      <c r="H89" s="35"/>
      <c r="K89" s="37">
        <f>SUM(K88:K88)</f>
        <v>0</v>
      </c>
    </row>
    <row r="91" spans="1:27" ht="45" customHeight="1" x14ac:dyDescent="0.25">
      <c r="A91" s="28"/>
      <c r="B91" s="28" t="s">
        <v>340</v>
      </c>
      <c r="C91" s="29" t="s">
        <v>12</v>
      </c>
      <c r="D91" s="7" t="s">
        <v>341</v>
      </c>
      <c r="E91" s="6"/>
      <c r="F91" s="6"/>
      <c r="G91" s="29"/>
      <c r="H91" s="30" t="s">
        <v>272</v>
      </c>
      <c r="I91" s="5">
        <v>1</v>
      </c>
      <c r="J91" s="4"/>
      <c r="K91" s="31">
        <f>ROUND(K103,2)</f>
        <v>0</v>
      </c>
      <c r="L91" s="29"/>
      <c r="M91" s="29"/>
      <c r="N91" s="29"/>
      <c r="O91" s="29"/>
      <c r="P91" s="29"/>
      <c r="Q91" s="29"/>
      <c r="R91" s="29"/>
      <c r="S91" s="29"/>
      <c r="T91" s="29"/>
      <c r="U91" s="29"/>
      <c r="V91" s="29"/>
      <c r="W91" s="29"/>
      <c r="X91" s="29"/>
      <c r="Y91" s="29"/>
      <c r="Z91" s="29"/>
      <c r="AA91" s="29"/>
    </row>
    <row r="92" spans="1:27" x14ac:dyDescent="0.25">
      <c r="B92" s="24" t="s">
        <v>279</v>
      </c>
    </row>
    <row r="93" spans="1:27" x14ac:dyDescent="0.25">
      <c r="B93" t="s">
        <v>317</v>
      </c>
      <c r="C93" t="s">
        <v>281</v>
      </c>
      <c r="D93" t="s">
        <v>318</v>
      </c>
      <c r="E93" s="32">
        <v>0.4</v>
      </c>
      <c r="F93" t="s">
        <v>283</v>
      </c>
      <c r="G93" t="s">
        <v>284</v>
      </c>
      <c r="H93" s="33"/>
      <c r="I93" t="s">
        <v>285</v>
      </c>
      <c r="J93" s="34">
        <f>ROUND(E93/I91* H93,5)</f>
        <v>0</v>
      </c>
      <c r="K93" s="35"/>
    </row>
    <row r="94" spans="1:27" x14ac:dyDescent="0.25">
      <c r="B94" t="s">
        <v>315</v>
      </c>
      <c r="C94" t="s">
        <v>281</v>
      </c>
      <c r="D94" t="s">
        <v>316</v>
      </c>
      <c r="E94" s="32">
        <v>0.4</v>
      </c>
      <c r="F94" t="s">
        <v>283</v>
      </c>
      <c r="G94" t="s">
        <v>284</v>
      </c>
      <c r="H94" s="33"/>
      <c r="I94" t="s">
        <v>285</v>
      </c>
      <c r="J94" s="34">
        <f>ROUND(E94/I91* H94,5)</f>
        <v>0</v>
      </c>
      <c r="K94" s="35"/>
    </row>
    <row r="95" spans="1:27" x14ac:dyDescent="0.25">
      <c r="D95" s="36" t="s">
        <v>286</v>
      </c>
      <c r="E95" s="35"/>
      <c r="H95" s="35"/>
      <c r="K95" s="33">
        <f>SUM(J93:J94)</f>
        <v>0</v>
      </c>
    </row>
    <row r="96" spans="1:27" x14ac:dyDescent="0.25">
      <c r="B96" s="24" t="s">
        <v>291</v>
      </c>
      <c r="E96" s="35"/>
      <c r="H96" s="35"/>
      <c r="K96" s="35"/>
    </row>
    <row r="97" spans="1:27" x14ac:dyDescent="0.25">
      <c r="B97" t="s">
        <v>342</v>
      </c>
      <c r="C97" t="s">
        <v>12</v>
      </c>
      <c r="D97" t="s">
        <v>343</v>
      </c>
      <c r="E97" s="32">
        <v>1</v>
      </c>
      <c r="G97" t="s">
        <v>284</v>
      </c>
      <c r="H97" s="33"/>
      <c r="I97" t="s">
        <v>285</v>
      </c>
      <c r="J97" s="34">
        <f>ROUND(E97* H97,5)</f>
        <v>0</v>
      </c>
      <c r="K97" s="35"/>
    </row>
    <row r="98" spans="1:27" x14ac:dyDescent="0.25">
      <c r="B98" t="s">
        <v>344</v>
      </c>
      <c r="C98" t="s">
        <v>27</v>
      </c>
      <c r="D98" t="s">
        <v>345</v>
      </c>
      <c r="E98" s="32">
        <v>1.6</v>
      </c>
      <c r="G98" t="s">
        <v>284</v>
      </c>
      <c r="H98" s="33"/>
      <c r="I98" t="s">
        <v>285</v>
      </c>
      <c r="J98" s="34">
        <f>ROUND(E98* H98,5)</f>
        <v>0</v>
      </c>
      <c r="K98" s="35"/>
    </row>
    <row r="99" spans="1:27" x14ac:dyDescent="0.25">
      <c r="D99" s="36" t="s">
        <v>299</v>
      </c>
      <c r="E99" s="35"/>
      <c r="H99" s="35"/>
      <c r="K99" s="33">
        <f>SUM(J97:J98)</f>
        <v>0</v>
      </c>
    </row>
    <row r="100" spans="1:27" x14ac:dyDescent="0.25">
      <c r="E100" s="35"/>
      <c r="H100" s="35"/>
      <c r="K100" s="35"/>
    </row>
    <row r="101" spans="1:27" x14ac:dyDescent="0.25">
      <c r="D101" s="36" t="s">
        <v>301</v>
      </c>
      <c r="E101" s="35"/>
      <c r="H101" s="35">
        <v>1.5</v>
      </c>
      <c r="I101" t="s">
        <v>302</v>
      </c>
      <c r="J101">
        <f>ROUND(H101/100*K95,5)</f>
        <v>0</v>
      </c>
      <c r="K101" s="35"/>
    </row>
    <row r="102" spans="1:27" x14ac:dyDescent="0.25">
      <c r="D102" s="36" t="s">
        <v>300</v>
      </c>
      <c r="E102" s="35"/>
      <c r="H102" s="35"/>
      <c r="K102" s="37">
        <f>SUM(J92:J101)</f>
        <v>0</v>
      </c>
    </row>
    <row r="103" spans="1:27" x14ac:dyDescent="0.25">
      <c r="D103" s="36" t="s">
        <v>303</v>
      </c>
      <c r="E103" s="35"/>
      <c r="H103" s="35"/>
      <c r="K103" s="37">
        <f>SUM(K102:K102)</f>
        <v>0</v>
      </c>
    </row>
    <row r="105" spans="1:27" ht="45" customHeight="1" x14ac:dyDescent="0.25">
      <c r="A105" s="28"/>
      <c r="B105" s="28" t="s">
        <v>346</v>
      </c>
      <c r="C105" s="29" t="s">
        <v>12</v>
      </c>
      <c r="D105" s="7" t="s">
        <v>347</v>
      </c>
      <c r="E105" s="6"/>
      <c r="F105" s="6"/>
      <c r="G105" s="29"/>
      <c r="H105" s="30" t="s">
        <v>272</v>
      </c>
      <c r="I105" s="5">
        <v>1</v>
      </c>
      <c r="J105" s="4"/>
      <c r="K105" s="31">
        <f>ROUND(K117,2)</f>
        <v>0</v>
      </c>
      <c r="L105" s="29"/>
      <c r="M105" s="29"/>
      <c r="N105" s="29"/>
      <c r="O105" s="29"/>
      <c r="P105" s="29"/>
      <c r="Q105" s="29"/>
      <c r="R105" s="29"/>
      <c r="S105" s="29"/>
      <c r="T105" s="29"/>
      <c r="U105" s="29"/>
      <c r="V105" s="29"/>
      <c r="W105" s="29"/>
      <c r="X105" s="29"/>
      <c r="Y105" s="29"/>
      <c r="Z105" s="29"/>
      <c r="AA105" s="29"/>
    </row>
    <row r="106" spans="1:27" x14ac:dyDescent="0.25">
      <c r="B106" s="24" t="s">
        <v>279</v>
      </c>
    </row>
    <row r="107" spans="1:27" x14ac:dyDescent="0.25">
      <c r="B107" t="s">
        <v>317</v>
      </c>
      <c r="C107" t="s">
        <v>281</v>
      </c>
      <c r="D107" t="s">
        <v>318</v>
      </c>
      <c r="E107" s="32">
        <v>0.15</v>
      </c>
      <c r="F107" t="s">
        <v>283</v>
      </c>
      <c r="G107" t="s">
        <v>284</v>
      </c>
      <c r="H107" s="33"/>
      <c r="I107" t="s">
        <v>285</v>
      </c>
      <c r="J107" s="34">
        <f>ROUND(E107/I105* H107,5)</f>
        <v>0</v>
      </c>
      <c r="K107" s="35"/>
    </row>
    <row r="108" spans="1:27" x14ac:dyDescent="0.25">
      <c r="B108" t="s">
        <v>315</v>
      </c>
      <c r="C108" t="s">
        <v>281</v>
      </c>
      <c r="D108" t="s">
        <v>316</v>
      </c>
      <c r="E108" s="32">
        <v>0.15</v>
      </c>
      <c r="F108" t="s">
        <v>283</v>
      </c>
      <c r="G108" t="s">
        <v>284</v>
      </c>
      <c r="H108" s="33"/>
      <c r="I108" t="s">
        <v>285</v>
      </c>
      <c r="J108" s="34">
        <f>ROUND(E108/I105* H108,5)</f>
        <v>0</v>
      </c>
      <c r="K108" s="35"/>
    </row>
    <row r="109" spans="1:27" x14ac:dyDescent="0.25">
      <c r="D109" s="36" t="s">
        <v>286</v>
      </c>
      <c r="E109" s="35"/>
      <c r="H109" s="35"/>
      <c r="K109" s="33">
        <f>SUM(J107:J108)</f>
        <v>0</v>
      </c>
    </row>
    <row r="110" spans="1:27" x14ac:dyDescent="0.25">
      <c r="B110" s="24" t="s">
        <v>291</v>
      </c>
      <c r="E110" s="35"/>
      <c r="H110" s="35"/>
      <c r="K110" s="35"/>
    </row>
    <row r="111" spans="1:27" x14ac:dyDescent="0.25">
      <c r="B111" t="s">
        <v>348</v>
      </c>
      <c r="C111" t="s">
        <v>27</v>
      </c>
      <c r="D111" t="s">
        <v>349</v>
      </c>
      <c r="E111" s="32">
        <v>3.2</v>
      </c>
      <c r="G111" t="s">
        <v>284</v>
      </c>
      <c r="H111" s="33"/>
      <c r="I111" t="s">
        <v>285</v>
      </c>
      <c r="J111" s="34">
        <f>ROUND(E111* H111,5)</f>
        <v>0</v>
      </c>
      <c r="K111" s="35"/>
    </row>
    <row r="112" spans="1:27" x14ac:dyDescent="0.25">
      <c r="B112" t="s">
        <v>350</v>
      </c>
      <c r="C112" t="s">
        <v>12</v>
      </c>
      <c r="D112" t="s">
        <v>351</v>
      </c>
      <c r="E112" s="32">
        <v>1</v>
      </c>
      <c r="G112" t="s">
        <v>284</v>
      </c>
      <c r="H112" s="33"/>
      <c r="I112" t="s">
        <v>285</v>
      </c>
      <c r="J112" s="34">
        <f>ROUND(E112* H112,5)</f>
        <v>0</v>
      </c>
      <c r="K112" s="35"/>
    </row>
    <row r="113" spans="1:27" x14ac:dyDescent="0.25">
      <c r="D113" s="36" t="s">
        <v>299</v>
      </c>
      <c r="E113" s="35"/>
      <c r="H113" s="35"/>
      <c r="K113" s="33">
        <f>SUM(J111:J112)</f>
        <v>0</v>
      </c>
    </row>
    <row r="114" spans="1:27" x14ac:dyDescent="0.25">
      <c r="E114" s="35"/>
      <c r="H114" s="35"/>
      <c r="K114" s="35"/>
    </row>
    <row r="115" spans="1:27" x14ac:dyDescent="0.25">
      <c r="D115" s="36" t="s">
        <v>301</v>
      </c>
      <c r="E115" s="35"/>
      <c r="H115" s="35">
        <v>1.5</v>
      </c>
      <c r="I115" t="s">
        <v>302</v>
      </c>
      <c r="J115">
        <f>ROUND(H115/100*K109,5)</f>
        <v>0</v>
      </c>
      <c r="K115" s="35"/>
    </row>
    <row r="116" spans="1:27" x14ac:dyDescent="0.25">
      <c r="D116" s="36" t="s">
        <v>300</v>
      </c>
      <c r="E116" s="35"/>
      <c r="H116" s="35"/>
      <c r="K116" s="37">
        <f>SUM(J106:J115)</f>
        <v>0</v>
      </c>
    </row>
    <row r="117" spans="1:27" x14ac:dyDescent="0.25">
      <c r="D117" s="36" t="s">
        <v>303</v>
      </c>
      <c r="E117" s="35"/>
      <c r="H117" s="35"/>
      <c r="K117" s="37">
        <f>SUM(K116:K116)</f>
        <v>0</v>
      </c>
    </row>
    <row r="119" spans="1:27" ht="45" customHeight="1" x14ac:dyDescent="0.25">
      <c r="A119" s="28"/>
      <c r="B119" s="28" t="s">
        <v>352</v>
      </c>
      <c r="C119" s="29" t="s">
        <v>27</v>
      </c>
      <c r="D119" s="7" t="s">
        <v>353</v>
      </c>
      <c r="E119" s="6"/>
      <c r="F119" s="6"/>
      <c r="G119" s="29"/>
      <c r="H119" s="30" t="s">
        <v>272</v>
      </c>
      <c r="I119" s="5">
        <v>1</v>
      </c>
      <c r="J119" s="4"/>
      <c r="K119" s="31">
        <f>ROUND(K138,2)</f>
        <v>0</v>
      </c>
      <c r="L119" s="29"/>
      <c r="M119" s="29"/>
      <c r="N119" s="29"/>
      <c r="O119" s="29"/>
      <c r="P119" s="29"/>
      <c r="Q119" s="29"/>
      <c r="R119" s="29"/>
      <c r="S119" s="29"/>
      <c r="T119" s="29"/>
      <c r="U119" s="29"/>
      <c r="V119" s="29"/>
      <c r="W119" s="29"/>
      <c r="X119" s="29"/>
      <c r="Y119" s="29"/>
      <c r="Z119" s="29"/>
      <c r="AA119" s="29"/>
    </row>
    <row r="120" spans="1:27" x14ac:dyDescent="0.25">
      <c r="B120" s="24" t="s">
        <v>279</v>
      </c>
    </row>
    <row r="121" spans="1:27" x14ac:dyDescent="0.25">
      <c r="B121" t="s">
        <v>317</v>
      </c>
      <c r="C121" t="s">
        <v>281</v>
      </c>
      <c r="D121" t="s">
        <v>318</v>
      </c>
      <c r="E121" s="32">
        <v>9.5000000000000001E-2</v>
      </c>
      <c r="F121" t="s">
        <v>283</v>
      </c>
      <c r="G121" t="s">
        <v>284</v>
      </c>
      <c r="H121" s="33"/>
      <c r="I121" t="s">
        <v>285</v>
      </c>
      <c r="J121" s="34">
        <f>ROUND(E121/I119* H121,5)</f>
        <v>0</v>
      </c>
      <c r="K121" s="35"/>
    </row>
    <row r="122" spans="1:27" x14ac:dyDescent="0.25">
      <c r="B122" t="s">
        <v>315</v>
      </c>
      <c r="C122" t="s">
        <v>281</v>
      </c>
      <c r="D122" t="s">
        <v>316</v>
      </c>
      <c r="E122" s="32">
        <v>0.3</v>
      </c>
      <c r="F122" t="s">
        <v>283</v>
      </c>
      <c r="G122" t="s">
        <v>284</v>
      </c>
      <c r="H122" s="33"/>
      <c r="I122" t="s">
        <v>285</v>
      </c>
      <c r="J122" s="34">
        <f>ROUND(E122/I119* H122,5)</f>
        <v>0</v>
      </c>
      <c r="K122" s="35"/>
    </row>
    <row r="123" spans="1:27" x14ac:dyDescent="0.25">
      <c r="D123" s="36" t="s">
        <v>286</v>
      </c>
      <c r="E123" s="35"/>
      <c r="H123" s="35"/>
      <c r="K123" s="33">
        <f>SUM(J121:J122)</f>
        <v>0</v>
      </c>
    </row>
    <row r="124" spans="1:27" x14ac:dyDescent="0.25">
      <c r="B124" s="24" t="s">
        <v>291</v>
      </c>
      <c r="E124" s="35"/>
      <c r="H124" s="35"/>
      <c r="K124" s="35"/>
    </row>
    <row r="125" spans="1:27" x14ac:dyDescent="0.25">
      <c r="B125" t="s">
        <v>325</v>
      </c>
      <c r="C125" t="s">
        <v>115</v>
      </c>
      <c r="D125" t="s">
        <v>326</v>
      </c>
      <c r="E125" s="32">
        <v>2.33</v>
      </c>
      <c r="G125" t="s">
        <v>284</v>
      </c>
      <c r="H125" s="33"/>
      <c r="I125" t="s">
        <v>285</v>
      </c>
      <c r="J125" s="34">
        <f t="shared" ref="J125:J133" si="1">ROUND(E125* H125,5)</f>
        <v>0</v>
      </c>
      <c r="K125" s="35"/>
    </row>
    <row r="126" spans="1:27" x14ac:dyDescent="0.25">
      <c r="B126" t="s">
        <v>354</v>
      </c>
      <c r="C126" t="s">
        <v>27</v>
      </c>
      <c r="D126" t="s">
        <v>355</v>
      </c>
      <c r="E126" s="32">
        <v>2.06</v>
      </c>
      <c r="G126" t="s">
        <v>284</v>
      </c>
      <c r="H126" s="33"/>
      <c r="I126" t="s">
        <v>285</v>
      </c>
      <c r="J126" s="34">
        <f t="shared" si="1"/>
        <v>0</v>
      </c>
      <c r="K126" s="35"/>
    </row>
    <row r="127" spans="1:27" x14ac:dyDescent="0.25">
      <c r="B127" t="s">
        <v>321</v>
      </c>
      <c r="C127" t="s">
        <v>115</v>
      </c>
      <c r="D127" t="s">
        <v>322</v>
      </c>
      <c r="E127" s="32">
        <v>0.95</v>
      </c>
      <c r="G127" t="s">
        <v>284</v>
      </c>
      <c r="H127" s="33"/>
      <c r="I127" t="s">
        <v>285</v>
      </c>
      <c r="J127" s="34">
        <f t="shared" si="1"/>
        <v>0</v>
      </c>
      <c r="K127" s="35"/>
    </row>
    <row r="128" spans="1:27" x14ac:dyDescent="0.25">
      <c r="B128" t="s">
        <v>331</v>
      </c>
      <c r="C128" t="s">
        <v>332</v>
      </c>
      <c r="D128" t="s">
        <v>333</v>
      </c>
      <c r="E128" s="32">
        <v>0.12</v>
      </c>
      <c r="G128" t="s">
        <v>284</v>
      </c>
      <c r="H128" s="33"/>
      <c r="I128" t="s">
        <v>285</v>
      </c>
      <c r="J128" s="34">
        <f t="shared" si="1"/>
        <v>0</v>
      </c>
      <c r="K128" s="35"/>
    </row>
    <row r="129" spans="1:27" x14ac:dyDescent="0.25">
      <c r="B129" t="s">
        <v>334</v>
      </c>
      <c r="C129" t="s">
        <v>332</v>
      </c>
      <c r="D129" t="s">
        <v>335</v>
      </c>
      <c r="E129" s="32">
        <v>0.5</v>
      </c>
      <c r="G129" t="s">
        <v>284</v>
      </c>
      <c r="H129" s="33"/>
      <c r="I129" t="s">
        <v>285</v>
      </c>
      <c r="J129" s="34">
        <f t="shared" si="1"/>
        <v>0</v>
      </c>
      <c r="K129" s="35"/>
    </row>
    <row r="130" spans="1:27" x14ac:dyDescent="0.25">
      <c r="B130" t="s">
        <v>336</v>
      </c>
      <c r="C130" t="s">
        <v>115</v>
      </c>
      <c r="D130" t="s">
        <v>337</v>
      </c>
      <c r="E130" s="32">
        <v>0.47</v>
      </c>
      <c r="G130" t="s">
        <v>284</v>
      </c>
      <c r="H130" s="33"/>
      <c r="I130" t="s">
        <v>285</v>
      </c>
      <c r="J130" s="34">
        <f t="shared" si="1"/>
        <v>0</v>
      </c>
      <c r="K130" s="35"/>
    </row>
    <row r="131" spans="1:27" x14ac:dyDescent="0.25">
      <c r="B131" t="s">
        <v>319</v>
      </c>
      <c r="C131" t="s">
        <v>46</v>
      </c>
      <c r="D131" t="s">
        <v>320</v>
      </c>
      <c r="E131" s="32">
        <v>0.8</v>
      </c>
      <c r="G131" t="s">
        <v>284</v>
      </c>
      <c r="H131" s="33"/>
      <c r="I131" t="s">
        <v>285</v>
      </c>
      <c r="J131" s="34">
        <f t="shared" si="1"/>
        <v>0</v>
      </c>
      <c r="K131" s="35"/>
    </row>
    <row r="132" spans="1:27" x14ac:dyDescent="0.25">
      <c r="B132" t="s">
        <v>329</v>
      </c>
      <c r="C132" t="s">
        <v>12</v>
      </c>
      <c r="D132" t="s">
        <v>330</v>
      </c>
      <c r="E132" s="32">
        <v>6</v>
      </c>
      <c r="G132" t="s">
        <v>284</v>
      </c>
      <c r="H132" s="33"/>
      <c r="I132" t="s">
        <v>285</v>
      </c>
      <c r="J132" s="34">
        <f t="shared" si="1"/>
        <v>0</v>
      </c>
      <c r="K132" s="35"/>
    </row>
    <row r="133" spans="1:27" x14ac:dyDescent="0.25">
      <c r="B133" t="s">
        <v>323</v>
      </c>
      <c r="C133" t="s">
        <v>115</v>
      </c>
      <c r="D133" t="s">
        <v>324</v>
      </c>
      <c r="E133" s="32">
        <v>4</v>
      </c>
      <c r="G133" t="s">
        <v>284</v>
      </c>
      <c r="H133" s="33"/>
      <c r="I133" t="s">
        <v>285</v>
      </c>
      <c r="J133" s="34">
        <f t="shared" si="1"/>
        <v>0</v>
      </c>
      <c r="K133" s="35"/>
    </row>
    <row r="134" spans="1:27" x14ac:dyDescent="0.25">
      <c r="D134" s="36" t="s">
        <v>299</v>
      </c>
      <c r="E134" s="35"/>
      <c r="H134" s="35"/>
      <c r="K134" s="33">
        <f>SUM(J125:J133)</f>
        <v>0</v>
      </c>
    </row>
    <row r="135" spans="1:27" x14ac:dyDescent="0.25">
      <c r="E135" s="35"/>
      <c r="H135" s="35"/>
      <c r="K135" s="35"/>
    </row>
    <row r="136" spans="1:27" x14ac:dyDescent="0.25">
      <c r="D136" s="36" t="s">
        <v>301</v>
      </c>
      <c r="E136" s="35"/>
      <c r="H136" s="35">
        <v>1.5</v>
      </c>
      <c r="I136" t="s">
        <v>302</v>
      </c>
      <c r="J136">
        <f>ROUND(H136/100*K123,5)</f>
        <v>0</v>
      </c>
      <c r="K136" s="35"/>
    </row>
    <row r="137" spans="1:27" x14ac:dyDescent="0.25">
      <c r="D137" s="36" t="s">
        <v>300</v>
      </c>
      <c r="E137" s="35"/>
      <c r="H137" s="35"/>
      <c r="K137" s="37">
        <f>SUM(J120:J136)</f>
        <v>0</v>
      </c>
    </row>
    <row r="138" spans="1:27" x14ac:dyDescent="0.25">
      <c r="D138" s="36" t="s">
        <v>303</v>
      </c>
      <c r="E138" s="35"/>
      <c r="H138" s="35"/>
      <c r="K138" s="37">
        <f>SUM(K137:K137)</f>
        <v>0</v>
      </c>
    </row>
    <row r="140" spans="1:27" ht="45" customHeight="1" x14ac:dyDescent="0.25">
      <c r="A140" s="28"/>
      <c r="B140" s="28" t="s">
        <v>356</v>
      </c>
      <c r="C140" s="29" t="s">
        <v>27</v>
      </c>
      <c r="D140" s="7" t="s">
        <v>357</v>
      </c>
      <c r="E140" s="6"/>
      <c r="F140" s="6"/>
      <c r="G140" s="29"/>
      <c r="H140" s="30" t="s">
        <v>272</v>
      </c>
      <c r="I140" s="5">
        <v>1</v>
      </c>
      <c r="J140" s="4"/>
      <c r="K140" s="31">
        <f>ROUND(K155,2)</f>
        <v>0</v>
      </c>
      <c r="L140" s="29"/>
      <c r="M140" s="29"/>
      <c r="N140" s="29"/>
      <c r="O140" s="29"/>
      <c r="P140" s="29"/>
      <c r="Q140" s="29"/>
      <c r="R140" s="29"/>
      <c r="S140" s="29"/>
      <c r="T140" s="29"/>
      <c r="U140" s="29"/>
      <c r="V140" s="29"/>
      <c r="W140" s="29"/>
      <c r="X140" s="29"/>
      <c r="Y140" s="29"/>
      <c r="Z140" s="29"/>
      <c r="AA140" s="29"/>
    </row>
    <row r="141" spans="1:27" x14ac:dyDescent="0.25">
      <c r="B141" s="24" t="s">
        <v>279</v>
      </c>
    </row>
    <row r="142" spans="1:27" x14ac:dyDescent="0.25">
      <c r="B142" t="s">
        <v>315</v>
      </c>
      <c r="C142" t="s">
        <v>281</v>
      </c>
      <c r="D142" t="s">
        <v>316</v>
      </c>
      <c r="E142" s="32">
        <v>0.4</v>
      </c>
      <c r="F142" t="s">
        <v>283</v>
      </c>
      <c r="G142" t="s">
        <v>284</v>
      </c>
      <c r="H142" s="33"/>
      <c r="I142" t="s">
        <v>285</v>
      </c>
      <c r="J142" s="34">
        <f>ROUND(E142/I140* H142,5)</f>
        <v>0</v>
      </c>
      <c r="K142" s="35"/>
    </row>
    <row r="143" spans="1:27" x14ac:dyDescent="0.25">
      <c r="B143" t="s">
        <v>317</v>
      </c>
      <c r="C143" t="s">
        <v>281</v>
      </c>
      <c r="D143" t="s">
        <v>318</v>
      </c>
      <c r="E143" s="32">
        <v>0.4</v>
      </c>
      <c r="F143" t="s">
        <v>283</v>
      </c>
      <c r="G143" t="s">
        <v>284</v>
      </c>
      <c r="H143" s="33"/>
      <c r="I143" t="s">
        <v>285</v>
      </c>
      <c r="J143" s="34">
        <f>ROUND(E143/I140* H143,5)</f>
        <v>0</v>
      </c>
      <c r="K143" s="35"/>
    </row>
    <row r="144" spans="1:27" x14ac:dyDescent="0.25">
      <c r="D144" s="36" t="s">
        <v>286</v>
      </c>
      <c r="E144" s="35"/>
      <c r="H144" s="35"/>
      <c r="K144" s="33">
        <f>SUM(J142:J143)</f>
        <v>0</v>
      </c>
    </row>
    <row r="145" spans="1:27" x14ac:dyDescent="0.25">
      <c r="B145" s="24" t="s">
        <v>291</v>
      </c>
      <c r="E145" s="35"/>
      <c r="H145" s="35"/>
      <c r="K145" s="35"/>
    </row>
    <row r="146" spans="1:27" x14ac:dyDescent="0.25">
      <c r="B146" t="s">
        <v>319</v>
      </c>
      <c r="C146" t="s">
        <v>46</v>
      </c>
      <c r="D146" t="s">
        <v>320</v>
      </c>
      <c r="E146" s="32">
        <v>0.47249999999999998</v>
      </c>
      <c r="G146" t="s">
        <v>284</v>
      </c>
      <c r="H146" s="33"/>
      <c r="I146" t="s">
        <v>285</v>
      </c>
      <c r="J146" s="34">
        <f>ROUND(E146* H146,5)</f>
        <v>0</v>
      </c>
      <c r="K146" s="35"/>
    </row>
    <row r="147" spans="1:27" x14ac:dyDescent="0.25">
      <c r="B147" t="s">
        <v>323</v>
      </c>
      <c r="C147" t="s">
        <v>115</v>
      </c>
      <c r="D147" t="s">
        <v>324</v>
      </c>
      <c r="E147" s="32">
        <v>1.89</v>
      </c>
      <c r="G147" t="s">
        <v>284</v>
      </c>
      <c r="H147" s="33"/>
      <c r="I147" t="s">
        <v>285</v>
      </c>
      <c r="J147" s="34">
        <f>ROUND(E147* H147,5)</f>
        <v>0</v>
      </c>
      <c r="K147" s="35"/>
    </row>
    <row r="148" spans="1:27" x14ac:dyDescent="0.25">
      <c r="B148" t="s">
        <v>334</v>
      </c>
      <c r="C148" t="s">
        <v>332</v>
      </c>
      <c r="D148" t="s">
        <v>335</v>
      </c>
      <c r="E148" s="32">
        <v>0.18</v>
      </c>
      <c r="G148" t="s">
        <v>284</v>
      </c>
      <c r="H148" s="33"/>
      <c r="I148" t="s">
        <v>285</v>
      </c>
      <c r="J148" s="34">
        <f>ROUND(E148* H148,5)</f>
        <v>0</v>
      </c>
      <c r="K148" s="35"/>
    </row>
    <row r="149" spans="1:27" x14ac:dyDescent="0.25">
      <c r="B149" t="s">
        <v>358</v>
      </c>
      <c r="C149" t="s">
        <v>27</v>
      </c>
      <c r="D149" t="s">
        <v>359</v>
      </c>
      <c r="E149" s="32">
        <v>1.03</v>
      </c>
      <c r="G149" t="s">
        <v>284</v>
      </c>
      <c r="H149" s="33"/>
      <c r="I149" t="s">
        <v>285</v>
      </c>
      <c r="J149" s="34">
        <f>ROUND(E149* H149,5)</f>
        <v>0</v>
      </c>
      <c r="K149" s="35"/>
    </row>
    <row r="150" spans="1:27" x14ac:dyDescent="0.25">
      <c r="B150" t="s">
        <v>360</v>
      </c>
      <c r="C150" t="s">
        <v>27</v>
      </c>
      <c r="D150" t="s">
        <v>361</v>
      </c>
      <c r="E150" s="32">
        <v>1</v>
      </c>
      <c r="G150" t="s">
        <v>284</v>
      </c>
      <c r="H150" s="33"/>
      <c r="I150" t="s">
        <v>285</v>
      </c>
      <c r="J150" s="34">
        <f>ROUND(E150* H150,5)</f>
        <v>0</v>
      </c>
      <c r="K150" s="35"/>
    </row>
    <row r="151" spans="1:27" x14ac:dyDescent="0.25">
      <c r="D151" s="36" t="s">
        <v>299</v>
      </c>
      <c r="E151" s="35"/>
      <c r="H151" s="35"/>
      <c r="K151" s="33">
        <f>SUM(J146:J150)</f>
        <v>0</v>
      </c>
    </row>
    <row r="152" spans="1:27" x14ac:dyDescent="0.25">
      <c r="E152" s="35"/>
      <c r="H152" s="35"/>
      <c r="K152" s="35"/>
    </row>
    <row r="153" spans="1:27" x14ac:dyDescent="0.25">
      <c r="D153" s="36" t="s">
        <v>301</v>
      </c>
      <c r="E153" s="35"/>
      <c r="H153" s="35">
        <v>1.5</v>
      </c>
      <c r="I153" t="s">
        <v>302</v>
      </c>
      <c r="J153">
        <f>ROUND(H153/100*K144,5)</f>
        <v>0</v>
      </c>
      <c r="K153" s="35"/>
    </row>
    <row r="154" spans="1:27" x14ac:dyDescent="0.25">
      <c r="D154" s="36" t="s">
        <v>300</v>
      </c>
      <c r="E154" s="35"/>
      <c r="H154" s="35"/>
      <c r="K154" s="37">
        <f>SUM(J141:J153)</f>
        <v>0</v>
      </c>
    </row>
    <row r="155" spans="1:27" x14ac:dyDescent="0.25">
      <c r="D155" s="36" t="s">
        <v>303</v>
      </c>
      <c r="E155" s="35"/>
      <c r="H155" s="35"/>
      <c r="K155" s="37">
        <f>SUM(K154:K154)</f>
        <v>0</v>
      </c>
    </row>
    <row r="157" spans="1:27" ht="45" customHeight="1" x14ac:dyDescent="0.25">
      <c r="A157" s="28"/>
      <c r="B157" s="28" t="s">
        <v>362</v>
      </c>
      <c r="C157" s="29" t="s">
        <v>27</v>
      </c>
      <c r="D157" s="7" t="s">
        <v>363</v>
      </c>
      <c r="E157" s="6"/>
      <c r="F157" s="6"/>
      <c r="G157" s="29"/>
      <c r="H157" s="30" t="s">
        <v>272</v>
      </c>
      <c r="I157" s="5">
        <v>1</v>
      </c>
      <c r="J157" s="4"/>
      <c r="K157" s="31">
        <f>ROUND(K169,2)</f>
        <v>0</v>
      </c>
      <c r="L157" s="29"/>
      <c r="M157" s="29"/>
      <c r="N157" s="29"/>
      <c r="O157" s="29"/>
      <c r="P157" s="29"/>
      <c r="Q157" s="29"/>
      <c r="R157" s="29"/>
      <c r="S157" s="29"/>
      <c r="T157" s="29"/>
      <c r="U157" s="29"/>
      <c r="V157" s="29"/>
      <c r="W157" s="29"/>
      <c r="X157" s="29"/>
      <c r="Y157" s="29"/>
      <c r="Z157" s="29"/>
      <c r="AA157" s="29"/>
    </row>
    <row r="158" spans="1:27" x14ac:dyDescent="0.25">
      <c r="B158" s="24" t="s">
        <v>279</v>
      </c>
    </row>
    <row r="159" spans="1:27" x14ac:dyDescent="0.25">
      <c r="B159" t="s">
        <v>364</v>
      </c>
      <c r="C159" t="s">
        <v>281</v>
      </c>
      <c r="D159" t="s">
        <v>365</v>
      </c>
      <c r="E159" s="32">
        <v>0.2</v>
      </c>
      <c r="F159" t="s">
        <v>283</v>
      </c>
      <c r="G159" t="s">
        <v>284</v>
      </c>
      <c r="H159" s="33"/>
      <c r="I159" t="s">
        <v>285</v>
      </c>
      <c r="J159" s="34">
        <f>ROUND(E159/I157* H159,5)</f>
        <v>0</v>
      </c>
      <c r="K159" s="35"/>
    </row>
    <row r="160" spans="1:27" x14ac:dyDescent="0.25">
      <c r="B160" t="s">
        <v>366</v>
      </c>
      <c r="C160" t="s">
        <v>281</v>
      </c>
      <c r="D160" t="s">
        <v>367</v>
      </c>
      <c r="E160" s="32">
        <v>0.2</v>
      </c>
      <c r="F160" t="s">
        <v>283</v>
      </c>
      <c r="G160" t="s">
        <v>284</v>
      </c>
      <c r="H160" s="33"/>
      <c r="I160" t="s">
        <v>285</v>
      </c>
      <c r="J160" s="34">
        <f>ROUND(E160/I157* H160,5)</f>
        <v>0</v>
      </c>
      <c r="K160" s="35"/>
    </row>
    <row r="161" spans="1:27" x14ac:dyDescent="0.25">
      <c r="D161" s="36" t="s">
        <v>286</v>
      </c>
      <c r="E161" s="35"/>
      <c r="H161" s="35"/>
      <c r="K161" s="33">
        <f>SUM(J159:J160)</f>
        <v>0</v>
      </c>
    </row>
    <row r="162" spans="1:27" x14ac:dyDescent="0.25">
      <c r="B162" s="24" t="s">
        <v>291</v>
      </c>
      <c r="E162" s="35"/>
      <c r="H162" s="35"/>
      <c r="K162" s="35"/>
    </row>
    <row r="163" spans="1:27" x14ac:dyDescent="0.25">
      <c r="B163" t="s">
        <v>368</v>
      </c>
      <c r="C163" t="s">
        <v>27</v>
      </c>
      <c r="D163" t="s">
        <v>369</v>
      </c>
      <c r="E163" s="32">
        <v>1.03</v>
      </c>
      <c r="G163" t="s">
        <v>284</v>
      </c>
      <c r="H163" s="33"/>
      <c r="I163" t="s">
        <v>285</v>
      </c>
      <c r="J163" s="34">
        <f>ROUND(E163* H163,5)</f>
        <v>0</v>
      </c>
      <c r="K163" s="35"/>
    </row>
    <row r="164" spans="1:27" x14ac:dyDescent="0.25">
      <c r="B164" t="s">
        <v>370</v>
      </c>
      <c r="C164" t="s">
        <v>27</v>
      </c>
      <c r="D164" t="s">
        <v>371</v>
      </c>
      <c r="E164" s="32">
        <v>1.03</v>
      </c>
      <c r="G164" t="s">
        <v>284</v>
      </c>
      <c r="H164" s="33"/>
      <c r="I164" t="s">
        <v>285</v>
      </c>
      <c r="J164" s="34">
        <f>ROUND(E164* H164,5)</f>
        <v>0</v>
      </c>
      <c r="K164" s="35"/>
    </row>
    <row r="165" spans="1:27" x14ac:dyDescent="0.25">
      <c r="D165" s="36" t="s">
        <v>299</v>
      </c>
      <c r="E165" s="35"/>
      <c r="H165" s="35"/>
      <c r="K165" s="33">
        <f>SUM(J163:J164)</f>
        <v>0</v>
      </c>
    </row>
    <row r="166" spans="1:27" x14ac:dyDescent="0.25">
      <c r="E166" s="35"/>
      <c r="H166" s="35"/>
      <c r="K166" s="35"/>
    </row>
    <row r="167" spans="1:27" x14ac:dyDescent="0.25">
      <c r="D167" s="36" t="s">
        <v>301</v>
      </c>
      <c r="E167" s="35"/>
      <c r="H167" s="35">
        <v>1.5</v>
      </c>
      <c r="I167" t="s">
        <v>302</v>
      </c>
      <c r="J167">
        <f>ROUND(H167/100*K161,5)</f>
        <v>0</v>
      </c>
      <c r="K167" s="35"/>
    </row>
    <row r="168" spans="1:27" x14ac:dyDescent="0.25">
      <c r="D168" s="36" t="s">
        <v>300</v>
      </c>
      <c r="E168" s="35"/>
      <c r="H168" s="35"/>
      <c r="K168" s="37">
        <f>SUM(J158:J167)</f>
        <v>0</v>
      </c>
    </row>
    <row r="169" spans="1:27" x14ac:dyDescent="0.25">
      <c r="D169" s="36" t="s">
        <v>303</v>
      </c>
      <c r="E169" s="35"/>
      <c r="H169" s="35"/>
      <c r="K169" s="37">
        <f>SUM(K168:K168)</f>
        <v>0</v>
      </c>
    </row>
    <row r="171" spans="1:27" ht="45" customHeight="1" x14ac:dyDescent="0.25">
      <c r="A171" s="28"/>
      <c r="B171" s="28" t="s">
        <v>372</v>
      </c>
      <c r="C171" s="29" t="s">
        <v>27</v>
      </c>
      <c r="D171" s="7" t="s">
        <v>373</v>
      </c>
      <c r="E171" s="6"/>
      <c r="F171" s="6"/>
      <c r="G171" s="29"/>
      <c r="H171" s="30" t="s">
        <v>272</v>
      </c>
      <c r="I171" s="5">
        <v>1</v>
      </c>
      <c r="J171" s="4"/>
      <c r="K171" s="31">
        <f>ROUND(K186,2)</f>
        <v>0</v>
      </c>
      <c r="L171" s="29"/>
      <c r="M171" s="29"/>
      <c r="N171" s="29"/>
      <c r="O171" s="29"/>
      <c r="P171" s="29"/>
      <c r="Q171" s="29"/>
      <c r="R171" s="29"/>
      <c r="S171" s="29"/>
      <c r="T171" s="29"/>
      <c r="U171" s="29"/>
      <c r="V171" s="29"/>
      <c r="W171" s="29"/>
      <c r="X171" s="29"/>
      <c r="Y171" s="29"/>
      <c r="Z171" s="29"/>
      <c r="AA171" s="29"/>
    </row>
    <row r="172" spans="1:27" x14ac:dyDescent="0.25">
      <c r="B172" s="24" t="s">
        <v>279</v>
      </c>
    </row>
    <row r="173" spans="1:27" x14ac:dyDescent="0.25">
      <c r="B173" t="s">
        <v>317</v>
      </c>
      <c r="C173" t="s">
        <v>281</v>
      </c>
      <c r="D173" t="s">
        <v>318</v>
      </c>
      <c r="E173" s="32">
        <v>0.19950000000000001</v>
      </c>
      <c r="F173" t="s">
        <v>283</v>
      </c>
      <c r="G173" t="s">
        <v>284</v>
      </c>
      <c r="H173" s="33"/>
      <c r="I173" t="s">
        <v>285</v>
      </c>
      <c r="J173" s="34">
        <f>ROUND(E173/I171* H173,5)</f>
        <v>0</v>
      </c>
      <c r="K173" s="35"/>
    </row>
    <row r="174" spans="1:27" x14ac:dyDescent="0.25">
      <c r="B174" t="s">
        <v>315</v>
      </c>
      <c r="C174" t="s">
        <v>281</v>
      </c>
      <c r="D174" t="s">
        <v>316</v>
      </c>
      <c r="E174" s="32">
        <v>0.65400000000000003</v>
      </c>
      <c r="F174" t="s">
        <v>283</v>
      </c>
      <c r="G174" t="s">
        <v>284</v>
      </c>
      <c r="H174" s="33"/>
      <c r="I174" t="s">
        <v>285</v>
      </c>
      <c r="J174" s="34">
        <f>ROUND(E174/I171* H174,5)</f>
        <v>0</v>
      </c>
      <c r="K174" s="35"/>
    </row>
    <row r="175" spans="1:27" x14ac:dyDescent="0.25">
      <c r="D175" s="36" t="s">
        <v>286</v>
      </c>
      <c r="E175" s="35"/>
      <c r="H175" s="35"/>
      <c r="K175" s="33">
        <f>SUM(J173:J174)</f>
        <v>0</v>
      </c>
    </row>
    <row r="176" spans="1:27" x14ac:dyDescent="0.25">
      <c r="B176" s="24" t="s">
        <v>291</v>
      </c>
      <c r="E176" s="35"/>
      <c r="H176" s="35"/>
      <c r="K176" s="35"/>
    </row>
    <row r="177" spans="1:27" x14ac:dyDescent="0.25">
      <c r="B177" t="s">
        <v>374</v>
      </c>
      <c r="C177" t="s">
        <v>27</v>
      </c>
      <c r="D177" t="s">
        <v>375</v>
      </c>
      <c r="E177" s="32">
        <v>2.16</v>
      </c>
      <c r="G177" t="s">
        <v>284</v>
      </c>
      <c r="H177" s="33"/>
      <c r="I177" t="s">
        <v>285</v>
      </c>
      <c r="J177" s="34">
        <f>ROUND(E177* H177,5)</f>
        <v>0</v>
      </c>
      <c r="K177" s="35"/>
    </row>
    <row r="178" spans="1:27" x14ac:dyDescent="0.25">
      <c r="B178" t="s">
        <v>334</v>
      </c>
      <c r="C178" t="s">
        <v>332</v>
      </c>
      <c r="D178" t="s">
        <v>335</v>
      </c>
      <c r="E178" s="32">
        <v>0.84</v>
      </c>
      <c r="G178" t="s">
        <v>284</v>
      </c>
      <c r="H178" s="33"/>
      <c r="I178" t="s">
        <v>285</v>
      </c>
      <c r="J178" s="34">
        <f>ROUND(E178* H178,5)</f>
        <v>0</v>
      </c>
      <c r="K178" s="35"/>
    </row>
    <row r="179" spans="1:27" x14ac:dyDescent="0.25">
      <c r="B179" t="s">
        <v>376</v>
      </c>
      <c r="C179" t="s">
        <v>27</v>
      </c>
      <c r="D179" t="s">
        <v>377</v>
      </c>
      <c r="E179" s="32">
        <v>1.2</v>
      </c>
      <c r="G179" t="s">
        <v>284</v>
      </c>
      <c r="H179" s="33"/>
      <c r="I179" t="s">
        <v>285</v>
      </c>
      <c r="J179" s="34">
        <f>ROUND(E179* H179,5)</f>
        <v>0</v>
      </c>
      <c r="K179" s="35"/>
    </row>
    <row r="180" spans="1:27" x14ac:dyDescent="0.25">
      <c r="B180" t="s">
        <v>323</v>
      </c>
      <c r="C180" t="s">
        <v>115</v>
      </c>
      <c r="D180" t="s">
        <v>324</v>
      </c>
      <c r="E180" s="32">
        <v>3.78</v>
      </c>
      <c r="G180" t="s">
        <v>284</v>
      </c>
      <c r="H180" s="33"/>
      <c r="I180" t="s">
        <v>285</v>
      </c>
      <c r="J180" s="34">
        <f>ROUND(E180* H180,5)</f>
        <v>0</v>
      </c>
      <c r="K180" s="35"/>
    </row>
    <row r="181" spans="1:27" x14ac:dyDescent="0.25">
      <c r="B181" t="s">
        <v>319</v>
      </c>
      <c r="C181" t="s">
        <v>46</v>
      </c>
      <c r="D181" t="s">
        <v>320</v>
      </c>
      <c r="E181" s="32">
        <v>1.41</v>
      </c>
      <c r="G181" t="s">
        <v>284</v>
      </c>
      <c r="H181" s="33"/>
      <c r="I181" t="s">
        <v>285</v>
      </c>
      <c r="J181" s="34">
        <f>ROUND(E181* H181,5)</f>
        <v>0</v>
      </c>
      <c r="K181" s="35"/>
    </row>
    <row r="182" spans="1:27" x14ac:dyDescent="0.25">
      <c r="D182" s="36" t="s">
        <v>299</v>
      </c>
      <c r="E182" s="35"/>
      <c r="H182" s="35"/>
      <c r="K182" s="33">
        <f>SUM(J177:J181)</f>
        <v>0</v>
      </c>
    </row>
    <row r="183" spans="1:27" x14ac:dyDescent="0.25">
      <c r="E183" s="35"/>
      <c r="H183" s="35"/>
      <c r="K183" s="35"/>
    </row>
    <row r="184" spans="1:27" x14ac:dyDescent="0.25">
      <c r="D184" s="36" t="s">
        <v>301</v>
      </c>
      <c r="E184" s="35"/>
      <c r="H184" s="35">
        <v>1.5</v>
      </c>
      <c r="I184" t="s">
        <v>302</v>
      </c>
      <c r="J184">
        <f>ROUND(H184/100*K175,5)</f>
        <v>0</v>
      </c>
      <c r="K184" s="35"/>
    </row>
    <row r="185" spans="1:27" x14ac:dyDescent="0.25">
      <c r="D185" s="36" t="s">
        <v>300</v>
      </c>
      <c r="E185" s="35"/>
      <c r="H185" s="35"/>
      <c r="K185" s="37">
        <f>SUM(J172:J184)</f>
        <v>0</v>
      </c>
    </row>
    <row r="186" spans="1:27" x14ac:dyDescent="0.25">
      <c r="D186" s="36" t="s">
        <v>303</v>
      </c>
      <c r="E186" s="35"/>
      <c r="H186" s="35"/>
      <c r="K186" s="37">
        <f>SUM(K185:K185)</f>
        <v>0</v>
      </c>
    </row>
    <row r="188" spans="1:27" ht="45" customHeight="1" x14ac:dyDescent="0.25">
      <c r="A188" s="28"/>
      <c r="B188" s="28" t="s">
        <v>378</v>
      </c>
      <c r="C188" s="29" t="s">
        <v>27</v>
      </c>
      <c r="D188" s="7" t="s">
        <v>379</v>
      </c>
      <c r="E188" s="6"/>
      <c r="F188" s="6"/>
      <c r="G188" s="29"/>
      <c r="H188" s="30" t="s">
        <v>272</v>
      </c>
      <c r="I188" s="5">
        <v>1</v>
      </c>
      <c r="J188" s="4"/>
      <c r="K188" s="31">
        <f>ROUND(K202,2)</f>
        <v>0</v>
      </c>
      <c r="L188" s="29"/>
      <c r="M188" s="29"/>
      <c r="N188" s="29"/>
      <c r="O188" s="29"/>
      <c r="P188" s="29"/>
      <c r="Q188" s="29"/>
      <c r="R188" s="29"/>
      <c r="S188" s="29"/>
      <c r="T188" s="29"/>
      <c r="U188" s="29"/>
      <c r="V188" s="29"/>
      <c r="W188" s="29"/>
      <c r="X188" s="29"/>
      <c r="Y188" s="29"/>
      <c r="Z188" s="29"/>
      <c r="AA188" s="29"/>
    </row>
    <row r="189" spans="1:27" x14ac:dyDescent="0.25">
      <c r="B189" s="24" t="s">
        <v>279</v>
      </c>
    </row>
    <row r="190" spans="1:27" x14ac:dyDescent="0.25">
      <c r="B190" t="s">
        <v>380</v>
      </c>
      <c r="C190" t="s">
        <v>281</v>
      </c>
      <c r="D190" t="s">
        <v>381</v>
      </c>
      <c r="E190" s="32">
        <v>0.3</v>
      </c>
      <c r="F190" t="s">
        <v>283</v>
      </c>
      <c r="G190" t="s">
        <v>284</v>
      </c>
      <c r="H190" s="33"/>
      <c r="I190" t="s">
        <v>285</v>
      </c>
      <c r="J190" s="34">
        <f>ROUND(E190/I188* H190,5)</f>
        <v>0</v>
      </c>
      <c r="K190" s="35"/>
    </row>
    <row r="191" spans="1:27" x14ac:dyDescent="0.25">
      <c r="B191" t="s">
        <v>382</v>
      </c>
      <c r="C191" t="s">
        <v>281</v>
      </c>
      <c r="D191" t="s">
        <v>383</v>
      </c>
      <c r="E191" s="32">
        <v>0.3</v>
      </c>
      <c r="F191" t="s">
        <v>283</v>
      </c>
      <c r="G191" t="s">
        <v>284</v>
      </c>
      <c r="H191" s="33"/>
      <c r="I191" t="s">
        <v>285</v>
      </c>
      <c r="J191" s="34">
        <f>ROUND(E191/I188* H191,5)</f>
        <v>0</v>
      </c>
      <c r="K191" s="35"/>
    </row>
    <row r="192" spans="1:27" x14ac:dyDescent="0.25">
      <c r="D192" s="36" t="s">
        <v>286</v>
      </c>
      <c r="E192" s="35"/>
      <c r="H192" s="35"/>
      <c r="K192" s="33">
        <f>SUM(J190:J191)</f>
        <v>0</v>
      </c>
    </row>
    <row r="193" spans="1:27" x14ac:dyDescent="0.25">
      <c r="B193" s="24" t="s">
        <v>291</v>
      </c>
      <c r="E193" s="35"/>
      <c r="H193" s="35"/>
      <c r="K193" s="35"/>
    </row>
    <row r="194" spans="1:27" x14ac:dyDescent="0.25">
      <c r="B194" t="s">
        <v>331</v>
      </c>
      <c r="C194" t="s">
        <v>332</v>
      </c>
      <c r="D194" t="s">
        <v>333</v>
      </c>
      <c r="E194" s="32">
        <v>9.2999999999999999E-2</v>
      </c>
      <c r="G194" t="s">
        <v>284</v>
      </c>
      <c r="H194" s="33"/>
      <c r="I194" t="s">
        <v>285</v>
      </c>
      <c r="J194" s="34">
        <f>ROUND(E194* H194,5)</f>
        <v>0</v>
      </c>
      <c r="K194" s="35"/>
    </row>
    <row r="195" spans="1:27" x14ac:dyDescent="0.25">
      <c r="B195" t="s">
        <v>329</v>
      </c>
      <c r="C195" t="s">
        <v>12</v>
      </c>
      <c r="D195" t="s">
        <v>330</v>
      </c>
      <c r="E195" s="32">
        <v>12</v>
      </c>
      <c r="G195" t="s">
        <v>284</v>
      </c>
      <c r="H195" s="33"/>
      <c r="I195" t="s">
        <v>285</v>
      </c>
      <c r="J195" s="34">
        <f>ROUND(E195* H195,5)</f>
        <v>0</v>
      </c>
      <c r="K195" s="35"/>
    </row>
    <row r="196" spans="1:27" x14ac:dyDescent="0.25">
      <c r="B196" t="s">
        <v>384</v>
      </c>
      <c r="C196" t="s">
        <v>27</v>
      </c>
      <c r="D196" t="s">
        <v>385</v>
      </c>
      <c r="E196" s="32">
        <v>1.05</v>
      </c>
      <c r="G196" t="s">
        <v>284</v>
      </c>
      <c r="H196" s="33"/>
      <c r="I196" t="s">
        <v>285</v>
      </c>
      <c r="J196" s="34">
        <f>ROUND(E196* H196,5)</f>
        <v>0</v>
      </c>
      <c r="K196" s="35"/>
    </row>
    <row r="197" spans="1:27" x14ac:dyDescent="0.25">
      <c r="B197" t="s">
        <v>386</v>
      </c>
      <c r="C197" t="s">
        <v>115</v>
      </c>
      <c r="D197" t="s">
        <v>387</v>
      </c>
      <c r="E197" s="32">
        <v>1.66</v>
      </c>
      <c r="G197" t="s">
        <v>284</v>
      </c>
      <c r="H197" s="33"/>
      <c r="I197" t="s">
        <v>285</v>
      </c>
      <c r="J197" s="34">
        <f>ROUND(E197* H197,5)</f>
        <v>0</v>
      </c>
      <c r="K197" s="35"/>
    </row>
    <row r="198" spans="1:27" x14ac:dyDescent="0.25">
      <c r="D198" s="36" t="s">
        <v>299</v>
      </c>
      <c r="E198" s="35"/>
      <c r="H198" s="35"/>
      <c r="K198" s="33">
        <f>SUM(J194:J197)</f>
        <v>0</v>
      </c>
    </row>
    <row r="199" spans="1:27" x14ac:dyDescent="0.25">
      <c r="E199" s="35"/>
      <c r="H199" s="35"/>
      <c r="K199" s="35"/>
    </row>
    <row r="200" spans="1:27" x14ac:dyDescent="0.25">
      <c r="D200" s="36" t="s">
        <v>301</v>
      </c>
      <c r="E200" s="35"/>
      <c r="H200" s="35">
        <v>1.5</v>
      </c>
      <c r="I200" t="s">
        <v>302</v>
      </c>
      <c r="J200">
        <f>ROUND(H200/100*K192,5)</f>
        <v>0</v>
      </c>
      <c r="K200" s="35"/>
    </row>
    <row r="201" spans="1:27" x14ac:dyDescent="0.25">
      <c r="D201" s="36" t="s">
        <v>300</v>
      </c>
      <c r="E201" s="35"/>
      <c r="H201" s="35"/>
      <c r="K201" s="37">
        <f>SUM(J189:J200)</f>
        <v>0</v>
      </c>
    </row>
    <row r="202" spans="1:27" x14ac:dyDescent="0.25">
      <c r="D202" s="36" t="s">
        <v>303</v>
      </c>
      <c r="E202" s="35"/>
      <c r="H202" s="35"/>
      <c r="K202" s="37">
        <f>SUM(K201:K201)</f>
        <v>0</v>
      </c>
    </row>
    <row r="204" spans="1:27" ht="45" customHeight="1" x14ac:dyDescent="0.25">
      <c r="A204" s="28"/>
      <c r="B204" s="28" t="s">
        <v>388</v>
      </c>
      <c r="C204" s="29" t="s">
        <v>27</v>
      </c>
      <c r="D204" s="7" t="s">
        <v>389</v>
      </c>
      <c r="E204" s="6"/>
      <c r="F204" s="6"/>
      <c r="G204" s="29"/>
      <c r="H204" s="30" t="s">
        <v>272</v>
      </c>
      <c r="I204" s="5">
        <v>1</v>
      </c>
      <c r="J204" s="4"/>
      <c r="K204" s="31">
        <f>ROUND(K214,2)</f>
        <v>0</v>
      </c>
      <c r="L204" s="29"/>
      <c r="M204" s="29"/>
      <c r="N204" s="29"/>
      <c r="O204" s="29"/>
      <c r="P204" s="29"/>
      <c r="Q204" s="29"/>
      <c r="R204" s="29"/>
      <c r="S204" s="29"/>
      <c r="T204" s="29"/>
      <c r="U204" s="29"/>
      <c r="V204" s="29"/>
      <c r="W204" s="29"/>
      <c r="X204" s="29"/>
      <c r="Y204" s="29"/>
      <c r="Z204" s="29"/>
      <c r="AA204" s="29"/>
    </row>
    <row r="205" spans="1:27" x14ac:dyDescent="0.25">
      <c r="B205" s="24" t="s">
        <v>279</v>
      </c>
    </row>
    <row r="206" spans="1:27" x14ac:dyDescent="0.25">
      <c r="B206" t="s">
        <v>315</v>
      </c>
      <c r="C206" t="s">
        <v>281</v>
      </c>
      <c r="D206" t="s">
        <v>316</v>
      </c>
      <c r="E206" s="32">
        <v>7.0000000000000007E-2</v>
      </c>
      <c r="F206" t="s">
        <v>283</v>
      </c>
      <c r="G206" t="s">
        <v>284</v>
      </c>
      <c r="H206" s="33"/>
      <c r="I206" t="s">
        <v>285</v>
      </c>
      <c r="J206" s="34">
        <f>ROUND(E206/I204* H206,5)</f>
        <v>0</v>
      </c>
      <c r="K206" s="35"/>
    </row>
    <row r="207" spans="1:27" x14ac:dyDescent="0.25">
      <c r="D207" s="36" t="s">
        <v>286</v>
      </c>
      <c r="E207" s="35"/>
      <c r="H207" s="35"/>
      <c r="K207" s="33">
        <f>SUM(J206:J206)</f>
        <v>0</v>
      </c>
    </row>
    <row r="208" spans="1:27" x14ac:dyDescent="0.25">
      <c r="B208" s="24" t="s">
        <v>291</v>
      </c>
      <c r="E208" s="35"/>
      <c r="H208" s="35"/>
      <c r="K208" s="35"/>
    </row>
    <row r="209" spans="1:27" x14ac:dyDescent="0.25">
      <c r="B209" t="s">
        <v>390</v>
      </c>
      <c r="C209" t="s">
        <v>46</v>
      </c>
      <c r="D209" t="s">
        <v>391</v>
      </c>
      <c r="E209" s="32">
        <v>5</v>
      </c>
      <c r="G209" t="s">
        <v>284</v>
      </c>
      <c r="H209" s="33"/>
      <c r="I209" t="s">
        <v>285</v>
      </c>
      <c r="J209" s="34">
        <f>ROUND(E209* H209,5)</f>
        <v>0</v>
      </c>
      <c r="K209" s="35"/>
    </row>
    <row r="210" spans="1:27" x14ac:dyDescent="0.25">
      <c r="D210" s="36" t="s">
        <v>299</v>
      </c>
      <c r="E210" s="35"/>
      <c r="H210" s="35"/>
      <c r="K210" s="33">
        <f>SUM(J209:J209)</f>
        <v>0</v>
      </c>
    </row>
    <row r="211" spans="1:27" x14ac:dyDescent="0.25">
      <c r="E211" s="35"/>
      <c r="H211" s="35"/>
      <c r="K211" s="35"/>
    </row>
    <row r="212" spans="1:27" x14ac:dyDescent="0.25">
      <c r="D212" s="36" t="s">
        <v>301</v>
      </c>
      <c r="E212" s="35"/>
      <c r="H212" s="35">
        <v>1.5</v>
      </c>
      <c r="I212" t="s">
        <v>302</v>
      </c>
      <c r="J212">
        <f>ROUND(H212/100*K207,5)</f>
        <v>0</v>
      </c>
      <c r="K212" s="35"/>
    </row>
    <row r="213" spans="1:27" x14ac:dyDescent="0.25">
      <c r="D213" s="36" t="s">
        <v>300</v>
      </c>
      <c r="E213" s="35"/>
      <c r="H213" s="35"/>
      <c r="K213" s="37">
        <f>SUM(J205:J212)</f>
        <v>0</v>
      </c>
    </row>
    <row r="214" spans="1:27" x14ac:dyDescent="0.25">
      <c r="D214" s="36" t="s">
        <v>303</v>
      </c>
      <c r="E214" s="35"/>
      <c r="H214" s="35"/>
      <c r="K214" s="37">
        <f>SUM(K213:K213)</f>
        <v>0</v>
      </c>
    </row>
    <row r="216" spans="1:27" ht="45" customHeight="1" x14ac:dyDescent="0.25">
      <c r="A216" s="28"/>
      <c r="B216" s="28" t="s">
        <v>392</v>
      </c>
      <c r="C216" s="29" t="s">
        <v>27</v>
      </c>
      <c r="D216" s="7" t="s">
        <v>393</v>
      </c>
      <c r="E216" s="6"/>
      <c r="F216" s="6"/>
      <c r="G216" s="29"/>
      <c r="H216" s="30" t="s">
        <v>272</v>
      </c>
      <c r="I216" s="5">
        <v>1</v>
      </c>
      <c r="J216" s="4"/>
      <c r="K216" s="31">
        <f>ROUND(K230,2)</f>
        <v>0</v>
      </c>
      <c r="L216" s="29"/>
      <c r="M216" s="29"/>
      <c r="N216" s="29"/>
      <c r="O216" s="29"/>
      <c r="P216" s="29"/>
      <c r="Q216" s="29"/>
      <c r="R216" s="29"/>
      <c r="S216" s="29"/>
      <c r="T216" s="29"/>
      <c r="U216" s="29"/>
      <c r="V216" s="29"/>
      <c r="W216" s="29"/>
      <c r="X216" s="29"/>
      <c r="Y216" s="29"/>
      <c r="Z216" s="29"/>
      <c r="AA216" s="29"/>
    </row>
    <row r="217" spans="1:27" x14ac:dyDescent="0.25">
      <c r="B217" s="24" t="s">
        <v>279</v>
      </c>
    </row>
    <row r="218" spans="1:27" x14ac:dyDescent="0.25">
      <c r="B218" t="s">
        <v>315</v>
      </c>
      <c r="C218" t="s">
        <v>281</v>
      </c>
      <c r="D218" t="s">
        <v>316</v>
      </c>
      <c r="E218" s="32">
        <v>0.45</v>
      </c>
      <c r="F218" t="s">
        <v>283</v>
      </c>
      <c r="G218" t="s">
        <v>284</v>
      </c>
      <c r="H218" s="33"/>
      <c r="I218" t="s">
        <v>285</v>
      </c>
      <c r="J218" s="34">
        <f>ROUND(E218/I216* H218,5)</f>
        <v>0</v>
      </c>
      <c r="K218" s="35"/>
    </row>
    <row r="219" spans="1:27" x14ac:dyDescent="0.25">
      <c r="B219" t="s">
        <v>317</v>
      </c>
      <c r="C219" t="s">
        <v>281</v>
      </c>
      <c r="D219" t="s">
        <v>318</v>
      </c>
      <c r="E219" s="32">
        <v>0.2</v>
      </c>
      <c r="F219" t="s">
        <v>283</v>
      </c>
      <c r="G219" t="s">
        <v>284</v>
      </c>
      <c r="H219" s="33"/>
      <c r="I219" t="s">
        <v>285</v>
      </c>
      <c r="J219" s="34">
        <f>ROUND(E219/I216* H219,5)</f>
        <v>0</v>
      </c>
      <c r="K219" s="35"/>
    </row>
    <row r="220" spans="1:27" x14ac:dyDescent="0.25">
      <c r="B220" t="s">
        <v>394</v>
      </c>
      <c r="C220" t="s">
        <v>281</v>
      </c>
      <c r="D220" t="s">
        <v>395</v>
      </c>
      <c r="E220" s="32">
        <v>0.03</v>
      </c>
      <c r="F220" t="s">
        <v>283</v>
      </c>
      <c r="G220" t="s">
        <v>284</v>
      </c>
      <c r="H220" s="33"/>
      <c r="I220" t="s">
        <v>285</v>
      </c>
      <c r="J220" s="34">
        <f>ROUND(E220/I216* H220,5)</f>
        <v>0</v>
      </c>
      <c r="K220" s="35"/>
    </row>
    <row r="221" spans="1:27" x14ac:dyDescent="0.25">
      <c r="D221" s="36" t="s">
        <v>286</v>
      </c>
      <c r="E221" s="35"/>
      <c r="H221" s="35"/>
      <c r="K221" s="33">
        <f>SUM(J218:J220)</f>
        <v>0</v>
      </c>
    </row>
    <row r="222" spans="1:27" x14ac:dyDescent="0.25">
      <c r="B222" s="24" t="s">
        <v>291</v>
      </c>
      <c r="E222" s="35"/>
      <c r="H222" s="35"/>
      <c r="K222" s="35"/>
    </row>
    <row r="223" spans="1:27" x14ac:dyDescent="0.25">
      <c r="B223" t="s">
        <v>396</v>
      </c>
      <c r="C223" t="s">
        <v>46</v>
      </c>
      <c r="D223" t="s">
        <v>397</v>
      </c>
      <c r="E223" s="32">
        <v>1.425</v>
      </c>
      <c r="G223" t="s">
        <v>284</v>
      </c>
      <c r="H223" s="33"/>
      <c r="I223" t="s">
        <v>285</v>
      </c>
      <c r="J223" s="34">
        <f>ROUND(E223* H223,5)</f>
        <v>0</v>
      </c>
      <c r="K223" s="35"/>
    </row>
    <row r="224" spans="1:27" x14ac:dyDescent="0.25">
      <c r="B224" t="s">
        <v>398</v>
      </c>
      <c r="C224" t="s">
        <v>46</v>
      </c>
      <c r="D224" t="s">
        <v>399</v>
      </c>
      <c r="E224" s="32">
        <v>7.0034999999999998</v>
      </c>
      <c r="G224" t="s">
        <v>284</v>
      </c>
      <c r="H224" s="33"/>
      <c r="I224" t="s">
        <v>285</v>
      </c>
      <c r="J224" s="34">
        <f>ROUND(E224* H224,5)</f>
        <v>0</v>
      </c>
      <c r="K224" s="35"/>
    </row>
    <row r="225" spans="1:27" x14ac:dyDescent="0.25">
      <c r="B225" t="s">
        <v>400</v>
      </c>
      <c r="C225" t="s">
        <v>27</v>
      </c>
      <c r="D225" t="s">
        <v>401</v>
      </c>
      <c r="E225" s="32">
        <v>1.2</v>
      </c>
      <c r="G225" t="s">
        <v>284</v>
      </c>
      <c r="H225" s="33"/>
      <c r="I225" t="s">
        <v>285</v>
      </c>
      <c r="J225" s="34">
        <f>ROUND(E225* H225,5)</f>
        <v>0</v>
      </c>
      <c r="K225" s="35"/>
    </row>
    <row r="226" spans="1:27" x14ac:dyDescent="0.25">
      <c r="D226" s="36" t="s">
        <v>299</v>
      </c>
      <c r="E226" s="35"/>
      <c r="H226" s="35"/>
      <c r="K226" s="33">
        <f>SUM(J223:J225)</f>
        <v>0</v>
      </c>
    </row>
    <row r="227" spans="1:27" x14ac:dyDescent="0.25">
      <c r="E227" s="35"/>
      <c r="H227" s="35"/>
      <c r="K227" s="35"/>
    </row>
    <row r="228" spans="1:27" x14ac:dyDescent="0.25">
      <c r="D228" s="36" t="s">
        <v>301</v>
      </c>
      <c r="E228" s="35"/>
      <c r="H228" s="35">
        <v>1.5</v>
      </c>
      <c r="I228" t="s">
        <v>302</v>
      </c>
      <c r="J228">
        <f>ROUND(H228/100*K221,5)</f>
        <v>0</v>
      </c>
      <c r="K228" s="35"/>
    </row>
    <row r="229" spans="1:27" x14ac:dyDescent="0.25">
      <c r="D229" s="36" t="s">
        <v>300</v>
      </c>
      <c r="E229" s="35"/>
      <c r="H229" s="35"/>
      <c r="K229" s="37">
        <f>SUM(J217:J228)</f>
        <v>0</v>
      </c>
    </row>
    <row r="230" spans="1:27" x14ac:dyDescent="0.25">
      <c r="D230" s="36" t="s">
        <v>303</v>
      </c>
      <c r="E230" s="35"/>
      <c r="H230" s="35"/>
      <c r="K230" s="37">
        <f>SUM(K229:K229)</f>
        <v>0</v>
      </c>
    </row>
    <row r="232" spans="1:27" ht="45" customHeight="1" x14ac:dyDescent="0.25">
      <c r="A232" s="28"/>
      <c r="B232" s="28" t="s">
        <v>402</v>
      </c>
      <c r="C232" s="29" t="s">
        <v>27</v>
      </c>
      <c r="D232" s="7" t="s">
        <v>403</v>
      </c>
      <c r="E232" s="6"/>
      <c r="F232" s="6"/>
      <c r="G232" s="29"/>
      <c r="H232" s="30" t="s">
        <v>272</v>
      </c>
      <c r="I232" s="5">
        <v>1</v>
      </c>
      <c r="J232" s="4"/>
      <c r="K232" s="31">
        <f>ROUND(K243,2)</f>
        <v>0</v>
      </c>
      <c r="L232" s="29"/>
      <c r="M232" s="29"/>
      <c r="N232" s="29"/>
      <c r="O232" s="29"/>
      <c r="P232" s="29"/>
      <c r="Q232" s="29"/>
      <c r="R232" s="29"/>
      <c r="S232" s="29"/>
      <c r="T232" s="29"/>
      <c r="U232" s="29"/>
      <c r="V232" s="29"/>
      <c r="W232" s="29"/>
      <c r="X232" s="29"/>
      <c r="Y232" s="29"/>
      <c r="Z232" s="29"/>
      <c r="AA232" s="29"/>
    </row>
    <row r="233" spans="1:27" x14ac:dyDescent="0.25">
      <c r="B233" s="24" t="s">
        <v>279</v>
      </c>
    </row>
    <row r="234" spans="1:27" x14ac:dyDescent="0.25">
      <c r="B234" t="s">
        <v>404</v>
      </c>
      <c r="C234" t="s">
        <v>281</v>
      </c>
      <c r="D234" t="s">
        <v>405</v>
      </c>
      <c r="E234" s="32">
        <v>0.25</v>
      </c>
      <c r="F234" t="s">
        <v>283</v>
      </c>
      <c r="G234" t="s">
        <v>284</v>
      </c>
      <c r="H234" s="33"/>
      <c r="I234" t="s">
        <v>285</v>
      </c>
      <c r="J234" s="34">
        <f>ROUND(E234/I232* H234,5)</f>
        <v>0</v>
      </c>
      <c r="K234" s="35"/>
    </row>
    <row r="235" spans="1:27" x14ac:dyDescent="0.25">
      <c r="B235" t="s">
        <v>394</v>
      </c>
      <c r="C235" t="s">
        <v>281</v>
      </c>
      <c r="D235" t="s">
        <v>395</v>
      </c>
      <c r="E235" s="32">
        <v>0.25</v>
      </c>
      <c r="F235" t="s">
        <v>283</v>
      </c>
      <c r="G235" t="s">
        <v>284</v>
      </c>
      <c r="H235" s="33"/>
      <c r="I235" t="s">
        <v>285</v>
      </c>
      <c r="J235" s="34">
        <f>ROUND(E235/I232* H235,5)</f>
        <v>0</v>
      </c>
      <c r="K235" s="35"/>
    </row>
    <row r="236" spans="1:27" x14ac:dyDescent="0.25">
      <c r="D236" s="36" t="s">
        <v>286</v>
      </c>
      <c r="E236" s="35"/>
      <c r="H236" s="35"/>
      <c r="K236" s="33">
        <f>SUM(J234:J235)</f>
        <v>0</v>
      </c>
    </row>
    <row r="237" spans="1:27" x14ac:dyDescent="0.25">
      <c r="B237" s="24" t="s">
        <v>291</v>
      </c>
      <c r="E237" s="35"/>
      <c r="H237" s="35"/>
      <c r="K237" s="35"/>
    </row>
    <row r="238" spans="1:27" x14ac:dyDescent="0.25">
      <c r="B238" t="s">
        <v>406</v>
      </c>
      <c r="C238" t="s">
        <v>46</v>
      </c>
      <c r="D238" t="s">
        <v>407</v>
      </c>
      <c r="E238" s="32">
        <v>1.68</v>
      </c>
      <c r="G238" t="s">
        <v>284</v>
      </c>
      <c r="H238" s="33"/>
      <c r="I238" t="s">
        <v>285</v>
      </c>
      <c r="J238" s="34">
        <f>ROUND(E238* H238,5)</f>
        <v>0</v>
      </c>
      <c r="K238" s="35"/>
    </row>
    <row r="239" spans="1:27" x14ac:dyDescent="0.25">
      <c r="D239" s="36" t="s">
        <v>299</v>
      </c>
      <c r="E239" s="35"/>
      <c r="H239" s="35"/>
      <c r="K239" s="33">
        <f>SUM(J238:J238)</f>
        <v>0</v>
      </c>
    </row>
    <row r="240" spans="1:27" x14ac:dyDescent="0.25">
      <c r="E240" s="35"/>
      <c r="H240" s="35"/>
      <c r="K240" s="35"/>
    </row>
    <row r="241" spans="1:27" x14ac:dyDescent="0.25">
      <c r="D241" s="36" t="s">
        <v>301</v>
      </c>
      <c r="E241" s="35"/>
      <c r="H241" s="35">
        <v>1.5</v>
      </c>
      <c r="I241" t="s">
        <v>302</v>
      </c>
      <c r="J241">
        <f>ROUND(H241/100*K236,5)</f>
        <v>0</v>
      </c>
      <c r="K241" s="35"/>
    </row>
    <row r="242" spans="1:27" x14ac:dyDescent="0.25">
      <c r="D242" s="36" t="s">
        <v>300</v>
      </c>
      <c r="E242" s="35"/>
      <c r="H242" s="35"/>
      <c r="K242" s="37">
        <f>SUM(J233:J241)</f>
        <v>0</v>
      </c>
    </row>
    <row r="243" spans="1:27" x14ac:dyDescent="0.25">
      <c r="D243" s="36" t="s">
        <v>303</v>
      </c>
      <c r="E243" s="35"/>
      <c r="H243" s="35"/>
      <c r="K243" s="37">
        <f>SUM(K242:K242)</f>
        <v>0</v>
      </c>
    </row>
    <row r="245" spans="1:27" ht="45" customHeight="1" x14ac:dyDescent="0.25">
      <c r="A245" s="28"/>
      <c r="B245" s="28" t="s">
        <v>408</v>
      </c>
      <c r="C245" s="29" t="s">
        <v>12</v>
      </c>
      <c r="D245" s="7" t="s">
        <v>409</v>
      </c>
      <c r="E245" s="6"/>
      <c r="F245" s="6"/>
      <c r="G245" s="29"/>
      <c r="H245" s="30" t="s">
        <v>272</v>
      </c>
      <c r="I245" s="5">
        <v>1</v>
      </c>
      <c r="J245" s="4"/>
      <c r="K245" s="31">
        <f>ROUND(K258,2)</f>
        <v>0</v>
      </c>
      <c r="L245" s="29"/>
      <c r="M245" s="29"/>
      <c r="N245" s="29"/>
      <c r="O245" s="29"/>
      <c r="P245" s="29"/>
      <c r="Q245" s="29"/>
      <c r="R245" s="29"/>
      <c r="S245" s="29"/>
      <c r="T245" s="29"/>
      <c r="U245" s="29"/>
      <c r="V245" s="29"/>
      <c r="W245" s="29"/>
      <c r="X245" s="29"/>
      <c r="Y245" s="29"/>
      <c r="Z245" s="29"/>
      <c r="AA245" s="29"/>
    </row>
    <row r="246" spans="1:27" x14ac:dyDescent="0.25">
      <c r="B246" s="24" t="s">
        <v>279</v>
      </c>
    </row>
    <row r="247" spans="1:27" x14ac:dyDescent="0.25">
      <c r="B247" t="s">
        <v>364</v>
      </c>
      <c r="C247" t="s">
        <v>281</v>
      </c>
      <c r="D247" t="s">
        <v>365</v>
      </c>
      <c r="E247" s="32">
        <v>0.1</v>
      </c>
      <c r="F247" t="s">
        <v>283</v>
      </c>
      <c r="G247" t="s">
        <v>284</v>
      </c>
      <c r="H247" s="33"/>
      <c r="I247" t="s">
        <v>285</v>
      </c>
      <c r="J247" s="34">
        <f>ROUND(E247/I245* H247,5)</f>
        <v>0</v>
      </c>
      <c r="K247" s="35"/>
    </row>
    <row r="248" spans="1:27" x14ac:dyDescent="0.25">
      <c r="B248" t="s">
        <v>366</v>
      </c>
      <c r="C248" t="s">
        <v>281</v>
      </c>
      <c r="D248" t="s">
        <v>367</v>
      </c>
      <c r="E248" s="32">
        <v>0.5</v>
      </c>
      <c r="F248" t="s">
        <v>283</v>
      </c>
      <c r="G248" t="s">
        <v>284</v>
      </c>
      <c r="H248" s="33"/>
      <c r="I248" t="s">
        <v>285</v>
      </c>
      <c r="J248" s="34">
        <f>ROUND(E248/I245* H248,5)</f>
        <v>0</v>
      </c>
      <c r="K248" s="35"/>
    </row>
    <row r="249" spans="1:27" x14ac:dyDescent="0.25">
      <c r="D249" s="36" t="s">
        <v>286</v>
      </c>
      <c r="E249" s="35"/>
      <c r="H249" s="35"/>
      <c r="K249" s="33">
        <f>SUM(J247:J248)</f>
        <v>0</v>
      </c>
    </row>
    <row r="250" spans="1:27" x14ac:dyDescent="0.25">
      <c r="B250" s="24" t="s">
        <v>291</v>
      </c>
      <c r="E250" s="35"/>
      <c r="H250" s="35"/>
      <c r="K250" s="35"/>
    </row>
    <row r="251" spans="1:27" x14ac:dyDescent="0.25">
      <c r="B251" t="s">
        <v>410</v>
      </c>
      <c r="C251" t="s">
        <v>27</v>
      </c>
      <c r="D251" t="s">
        <v>411</v>
      </c>
      <c r="E251" s="32">
        <v>1.98</v>
      </c>
      <c r="G251" t="s">
        <v>284</v>
      </c>
      <c r="H251" s="33"/>
      <c r="I251" t="s">
        <v>285</v>
      </c>
      <c r="J251" s="34">
        <f>ROUND(E251* H251,5)</f>
        <v>0</v>
      </c>
      <c r="K251" s="35"/>
    </row>
    <row r="252" spans="1:27" x14ac:dyDescent="0.25">
      <c r="B252" t="s">
        <v>412</v>
      </c>
      <c r="C252" t="s">
        <v>413</v>
      </c>
      <c r="D252" t="s">
        <v>414</v>
      </c>
      <c r="E252" s="32">
        <v>0.13</v>
      </c>
      <c r="G252" t="s">
        <v>284</v>
      </c>
      <c r="H252" s="33"/>
      <c r="I252" t="s">
        <v>285</v>
      </c>
      <c r="J252" s="34">
        <f>ROUND(E252* H252,5)</f>
        <v>0</v>
      </c>
      <c r="K252" s="35"/>
    </row>
    <row r="253" spans="1:27" x14ac:dyDescent="0.25">
      <c r="B253" t="s">
        <v>415</v>
      </c>
      <c r="C253" t="s">
        <v>413</v>
      </c>
      <c r="D253" t="s">
        <v>416</v>
      </c>
      <c r="E253" s="32">
        <v>0.37</v>
      </c>
      <c r="G253" t="s">
        <v>284</v>
      </c>
      <c r="H253" s="33"/>
      <c r="I253" t="s">
        <v>285</v>
      </c>
      <c r="J253" s="34">
        <f>ROUND(E253* H253,5)</f>
        <v>0</v>
      </c>
      <c r="K253" s="35"/>
    </row>
    <row r="254" spans="1:27" x14ac:dyDescent="0.25">
      <c r="D254" s="36" t="s">
        <v>299</v>
      </c>
      <c r="E254" s="35"/>
      <c r="H254" s="35"/>
      <c r="K254" s="33">
        <f>SUM(J251:J253)</f>
        <v>0</v>
      </c>
    </row>
    <row r="255" spans="1:27" x14ac:dyDescent="0.25">
      <c r="E255" s="35"/>
      <c r="H255" s="35"/>
      <c r="K255" s="35"/>
    </row>
    <row r="256" spans="1:27" x14ac:dyDescent="0.25">
      <c r="D256" s="36" t="s">
        <v>301</v>
      </c>
      <c r="E256" s="35"/>
      <c r="H256" s="35">
        <v>2.5</v>
      </c>
      <c r="I256" t="s">
        <v>302</v>
      </c>
      <c r="J256">
        <f>ROUND(H256/100*K249,5)</f>
        <v>0</v>
      </c>
      <c r="K256" s="35"/>
    </row>
    <row r="257" spans="1:27" x14ac:dyDescent="0.25">
      <c r="D257" s="36" t="s">
        <v>300</v>
      </c>
      <c r="E257" s="35"/>
      <c r="H257" s="35"/>
      <c r="K257" s="37">
        <f>SUM(J246:J256)</f>
        <v>0</v>
      </c>
    </row>
    <row r="258" spans="1:27" x14ac:dyDescent="0.25">
      <c r="D258" s="36" t="s">
        <v>303</v>
      </c>
      <c r="E258" s="35"/>
      <c r="H258" s="35"/>
      <c r="K258" s="37">
        <f>SUM(K257:K257)</f>
        <v>0</v>
      </c>
    </row>
    <row r="260" spans="1:27" ht="45" customHeight="1" x14ac:dyDescent="0.25">
      <c r="A260" s="28"/>
      <c r="B260" s="28" t="s">
        <v>417</v>
      </c>
      <c r="C260" s="29" t="s">
        <v>12</v>
      </c>
      <c r="D260" s="7" t="s">
        <v>418</v>
      </c>
      <c r="E260" s="6"/>
      <c r="F260" s="6"/>
      <c r="G260" s="29"/>
      <c r="H260" s="30" t="s">
        <v>272</v>
      </c>
      <c r="I260" s="5">
        <v>1</v>
      </c>
      <c r="J260" s="4"/>
      <c r="K260" s="31">
        <f>ROUND(K265,2)</f>
        <v>0</v>
      </c>
      <c r="L260" s="29"/>
      <c r="M260" s="29"/>
      <c r="N260" s="29"/>
      <c r="O260" s="29"/>
      <c r="P260" s="29"/>
      <c r="Q260" s="29"/>
      <c r="R260" s="29"/>
      <c r="S260" s="29"/>
      <c r="T260" s="29"/>
      <c r="U260" s="29"/>
      <c r="V260" s="29"/>
      <c r="W260" s="29"/>
      <c r="X260" s="29"/>
      <c r="Y260" s="29"/>
      <c r="Z260" s="29"/>
      <c r="AA260" s="29"/>
    </row>
    <row r="261" spans="1:27" x14ac:dyDescent="0.25">
      <c r="B261" s="24" t="s">
        <v>291</v>
      </c>
    </row>
    <row r="262" spans="1:27" x14ac:dyDescent="0.25">
      <c r="B262" t="s">
        <v>419</v>
      </c>
      <c r="C262" t="s">
        <v>12</v>
      </c>
      <c r="D262" t="s">
        <v>420</v>
      </c>
      <c r="E262" s="32">
        <v>1</v>
      </c>
      <c r="G262" t="s">
        <v>284</v>
      </c>
      <c r="H262" s="33"/>
      <c r="I262" t="s">
        <v>285</v>
      </c>
      <c r="J262" s="34">
        <f>ROUND(E262* H262,5)</f>
        <v>0</v>
      </c>
      <c r="K262" s="35"/>
    </row>
    <row r="263" spans="1:27" x14ac:dyDescent="0.25">
      <c r="D263" s="36" t="s">
        <v>299</v>
      </c>
      <c r="E263" s="35"/>
      <c r="H263" s="35"/>
      <c r="K263" s="33">
        <f>SUM(J262:J262)</f>
        <v>0</v>
      </c>
    </row>
    <row r="264" spans="1:27" x14ac:dyDescent="0.25">
      <c r="D264" s="36" t="s">
        <v>300</v>
      </c>
      <c r="E264" s="35"/>
      <c r="H264" s="35"/>
      <c r="K264" s="37">
        <f>SUM(J261:J263)</f>
        <v>0</v>
      </c>
    </row>
    <row r="265" spans="1:27" x14ac:dyDescent="0.25">
      <c r="D265" s="36" t="s">
        <v>303</v>
      </c>
      <c r="E265" s="35"/>
      <c r="H265" s="35"/>
      <c r="K265" s="37">
        <f>SUM(K264:K264)</f>
        <v>0</v>
      </c>
    </row>
    <row r="267" spans="1:27" ht="45" customHeight="1" x14ac:dyDescent="0.25">
      <c r="A267" s="28"/>
      <c r="B267" s="28" t="s">
        <v>421</v>
      </c>
      <c r="C267" s="29" t="s">
        <v>12</v>
      </c>
      <c r="D267" s="7" t="s">
        <v>422</v>
      </c>
      <c r="E267" s="6"/>
      <c r="F267" s="6"/>
      <c r="G267" s="29"/>
      <c r="H267" s="30" t="s">
        <v>272</v>
      </c>
      <c r="I267" s="5">
        <v>1</v>
      </c>
      <c r="J267" s="4"/>
      <c r="K267" s="31">
        <f>ROUND(K278,2)</f>
        <v>0</v>
      </c>
      <c r="L267" s="29"/>
      <c r="M267" s="29"/>
      <c r="N267" s="29"/>
      <c r="O267" s="29"/>
      <c r="P267" s="29"/>
      <c r="Q267" s="29"/>
      <c r="R267" s="29"/>
      <c r="S267" s="29"/>
      <c r="T267" s="29"/>
      <c r="U267" s="29"/>
      <c r="V267" s="29"/>
      <c r="W267" s="29"/>
      <c r="X267" s="29"/>
      <c r="Y267" s="29"/>
      <c r="Z267" s="29"/>
      <c r="AA267" s="29"/>
    </row>
    <row r="268" spans="1:27" x14ac:dyDescent="0.25">
      <c r="B268" s="24" t="s">
        <v>279</v>
      </c>
    </row>
    <row r="269" spans="1:27" x14ac:dyDescent="0.25">
      <c r="B269" t="s">
        <v>423</v>
      </c>
      <c r="C269" t="s">
        <v>281</v>
      </c>
      <c r="D269" t="s">
        <v>424</v>
      </c>
      <c r="E269" s="32">
        <v>0.55000000000000004</v>
      </c>
      <c r="F269" t="s">
        <v>283</v>
      </c>
      <c r="G269" t="s">
        <v>284</v>
      </c>
      <c r="H269" s="33"/>
      <c r="I269" t="s">
        <v>285</v>
      </c>
      <c r="J269" s="34">
        <f>ROUND(E269/I267* H269,5)</f>
        <v>0</v>
      </c>
      <c r="K269" s="35"/>
    </row>
    <row r="270" spans="1:27" x14ac:dyDescent="0.25">
      <c r="D270" s="36" t="s">
        <v>286</v>
      </c>
      <c r="E270" s="35"/>
      <c r="H270" s="35"/>
      <c r="K270" s="33">
        <f>SUM(J269:J269)</f>
        <v>0</v>
      </c>
    </row>
    <row r="271" spans="1:27" x14ac:dyDescent="0.25">
      <c r="B271" s="24" t="s">
        <v>291</v>
      </c>
      <c r="E271" s="35"/>
      <c r="H271" s="35"/>
      <c r="K271" s="35"/>
    </row>
    <row r="272" spans="1:27" x14ac:dyDescent="0.25">
      <c r="B272" t="s">
        <v>425</v>
      </c>
      <c r="C272" t="s">
        <v>115</v>
      </c>
      <c r="D272" t="s">
        <v>426</v>
      </c>
      <c r="E272" s="32">
        <v>5.5</v>
      </c>
      <c r="G272" t="s">
        <v>284</v>
      </c>
      <c r="H272" s="33"/>
      <c r="I272" t="s">
        <v>285</v>
      </c>
      <c r="J272" s="34">
        <f>ROUND(E272* H272,5)</f>
        <v>0</v>
      </c>
      <c r="K272" s="35"/>
    </row>
    <row r="273" spans="1:27" x14ac:dyDescent="0.25">
      <c r="B273" t="s">
        <v>427</v>
      </c>
      <c r="C273" t="s">
        <v>46</v>
      </c>
      <c r="D273" t="s">
        <v>428</v>
      </c>
      <c r="E273" s="32">
        <v>0.05</v>
      </c>
      <c r="G273" t="s">
        <v>284</v>
      </c>
      <c r="H273" s="33"/>
      <c r="I273" t="s">
        <v>285</v>
      </c>
      <c r="J273" s="34">
        <f>ROUND(E273* H273,5)</f>
        <v>0</v>
      </c>
      <c r="K273" s="35"/>
    </row>
    <row r="274" spans="1:27" x14ac:dyDescent="0.25">
      <c r="D274" s="36" t="s">
        <v>299</v>
      </c>
      <c r="E274" s="35"/>
      <c r="H274" s="35"/>
      <c r="K274" s="33">
        <f>SUM(J272:J273)</f>
        <v>0</v>
      </c>
    </row>
    <row r="275" spans="1:27" x14ac:dyDescent="0.25">
      <c r="E275" s="35"/>
      <c r="H275" s="35"/>
      <c r="K275" s="35"/>
    </row>
    <row r="276" spans="1:27" x14ac:dyDescent="0.25">
      <c r="D276" s="36" t="s">
        <v>301</v>
      </c>
      <c r="E276" s="35"/>
      <c r="H276" s="35">
        <v>2.5</v>
      </c>
      <c r="I276" t="s">
        <v>302</v>
      </c>
      <c r="J276">
        <f>ROUND(H276/100*K270,5)</f>
        <v>0</v>
      </c>
      <c r="K276" s="35"/>
    </row>
    <row r="277" spans="1:27" x14ac:dyDescent="0.25">
      <c r="D277" s="36" t="s">
        <v>300</v>
      </c>
      <c r="E277" s="35"/>
      <c r="H277" s="35"/>
      <c r="K277" s="37">
        <f>SUM(J268:J276)</f>
        <v>0</v>
      </c>
    </row>
    <row r="278" spans="1:27" x14ac:dyDescent="0.25">
      <c r="D278" s="36" t="s">
        <v>303</v>
      </c>
      <c r="E278" s="35"/>
      <c r="H278" s="35"/>
      <c r="K278" s="37">
        <f>SUM(K277:K277)</f>
        <v>0</v>
      </c>
    </row>
    <row r="280" spans="1:27" ht="45" customHeight="1" x14ac:dyDescent="0.25">
      <c r="A280" s="28"/>
      <c r="B280" s="28" t="s">
        <v>429</v>
      </c>
      <c r="C280" s="29" t="s">
        <v>12</v>
      </c>
      <c r="D280" s="7" t="s">
        <v>430</v>
      </c>
      <c r="E280" s="6"/>
      <c r="F280" s="6"/>
      <c r="G280" s="29"/>
      <c r="H280" s="30" t="s">
        <v>272</v>
      </c>
      <c r="I280" s="5">
        <v>1</v>
      </c>
      <c r="J280" s="4"/>
      <c r="K280" s="31">
        <f>ROUND(K292,2)</f>
        <v>0</v>
      </c>
      <c r="L280" s="29"/>
      <c r="M280" s="29"/>
      <c r="N280" s="29"/>
      <c r="O280" s="29"/>
      <c r="P280" s="29"/>
      <c r="Q280" s="29"/>
      <c r="R280" s="29"/>
      <c r="S280" s="29"/>
      <c r="T280" s="29"/>
      <c r="U280" s="29"/>
      <c r="V280" s="29"/>
      <c r="W280" s="29"/>
      <c r="X280" s="29"/>
      <c r="Y280" s="29"/>
      <c r="Z280" s="29"/>
      <c r="AA280" s="29"/>
    </row>
    <row r="281" spans="1:27" x14ac:dyDescent="0.25">
      <c r="B281" s="24" t="s">
        <v>279</v>
      </c>
    </row>
    <row r="282" spans="1:27" x14ac:dyDescent="0.25">
      <c r="B282" t="s">
        <v>423</v>
      </c>
      <c r="C282" t="s">
        <v>281</v>
      </c>
      <c r="D282" t="s">
        <v>424</v>
      </c>
      <c r="E282" s="32">
        <v>0.85499999999999998</v>
      </c>
      <c r="F282" t="s">
        <v>283</v>
      </c>
      <c r="G282" t="s">
        <v>284</v>
      </c>
      <c r="H282" s="33"/>
      <c r="I282" t="s">
        <v>285</v>
      </c>
      <c r="J282" s="34">
        <f>ROUND(E282/I280* H282,5)</f>
        <v>0</v>
      </c>
      <c r="K282" s="35"/>
    </row>
    <row r="283" spans="1:27" x14ac:dyDescent="0.25">
      <c r="B283" t="s">
        <v>431</v>
      </c>
      <c r="C283" t="s">
        <v>281</v>
      </c>
      <c r="D283" t="s">
        <v>432</v>
      </c>
      <c r="E283" s="32">
        <v>3.7999999999999999E-2</v>
      </c>
      <c r="F283" t="s">
        <v>283</v>
      </c>
      <c r="G283" t="s">
        <v>284</v>
      </c>
      <c r="H283" s="33"/>
      <c r="I283" t="s">
        <v>285</v>
      </c>
      <c r="J283" s="34">
        <f>ROUND(E283/I280* H283,5)</f>
        <v>0</v>
      </c>
      <c r="K283" s="35"/>
    </row>
    <row r="284" spans="1:27" x14ac:dyDescent="0.25">
      <c r="D284" s="36" t="s">
        <v>286</v>
      </c>
      <c r="E284" s="35"/>
      <c r="H284" s="35"/>
      <c r="K284" s="33">
        <f>SUM(J282:J283)</f>
        <v>0</v>
      </c>
    </row>
    <row r="285" spans="1:27" x14ac:dyDescent="0.25">
      <c r="B285" s="24" t="s">
        <v>291</v>
      </c>
      <c r="E285" s="35"/>
      <c r="H285" s="35"/>
      <c r="K285" s="35"/>
    </row>
    <row r="286" spans="1:27" x14ac:dyDescent="0.25">
      <c r="B286" t="s">
        <v>433</v>
      </c>
      <c r="C286" t="s">
        <v>12</v>
      </c>
      <c r="D286" t="s">
        <v>434</v>
      </c>
      <c r="E286" s="32">
        <v>1</v>
      </c>
      <c r="G286" t="s">
        <v>284</v>
      </c>
      <c r="H286" s="33"/>
      <c r="I286" t="s">
        <v>285</v>
      </c>
      <c r="J286" s="34">
        <f>ROUND(E286* H286,5)</f>
        <v>0</v>
      </c>
      <c r="K286" s="35"/>
    </row>
    <row r="287" spans="1:27" x14ac:dyDescent="0.25">
      <c r="B287" t="s">
        <v>435</v>
      </c>
      <c r="C287" t="s">
        <v>12</v>
      </c>
      <c r="D287" t="s">
        <v>436</v>
      </c>
      <c r="E287" s="32">
        <v>1</v>
      </c>
      <c r="G287" t="s">
        <v>284</v>
      </c>
      <c r="H287" s="33"/>
      <c r="I287" t="s">
        <v>285</v>
      </c>
      <c r="J287" s="34">
        <f>ROUND(E287* H287,5)</f>
        <v>0</v>
      </c>
      <c r="K287" s="35"/>
    </row>
    <row r="288" spans="1:27" x14ac:dyDescent="0.25">
      <c r="D288" s="36" t="s">
        <v>299</v>
      </c>
      <c r="E288" s="35"/>
      <c r="H288" s="35"/>
      <c r="K288" s="33">
        <f>SUM(J286:J287)</f>
        <v>0</v>
      </c>
    </row>
    <row r="289" spans="1:27" x14ac:dyDescent="0.25">
      <c r="E289" s="35"/>
      <c r="H289" s="35"/>
      <c r="K289" s="35"/>
    </row>
    <row r="290" spans="1:27" x14ac:dyDescent="0.25">
      <c r="D290" s="36" t="s">
        <v>301</v>
      </c>
      <c r="E290" s="35"/>
      <c r="H290" s="35">
        <v>2.5</v>
      </c>
      <c r="I290" t="s">
        <v>302</v>
      </c>
      <c r="J290">
        <f>ROUND(H290/100*K284,5)</f>
        <v>0</v>
      </c>
      <c r="K290" s="35"/>
    </row>
    <row r="291" spans="1:27" x14ac:dyDescent="0.25">
      <c r="D291" s="36" t="s">
        <v>300</v>
      </c>
      <c r="E291" s="35"/>
      <c r="H291" s="35"/>
      <c r="K291" s="37">
        <f>SUM(J281:J290)</f>
        <v>0</v>
      </c>
    </row>
    <row r="292" spans="1:27" x14ac:dyDescent="0.25">
      <c r="D292" s="36" t="s">
        <v>303</v>
      </c>
      <c r="E292" s="35"/>
      <c r="H292" s="35"/>
      <c r="K292" s="37">
        <f>SUM(K291:K291)</f>
        <v>0</v>
      </c>
    </row>
    <row r="294" spans="1:27" ht="45" customHeight="1" x14ac:dyDescent="0.25">
      <c r="A294" s="28"/>
      <c r="B294" s="28" t="s">
        <v>437</v>
      </c>
      <c r="C294" s="29" t="s">
        <v>12</v>
      </c>
      <c r="D294" s="7" t="s">
        <v>438</v>
      </c>
      <c r="E294" s="6"/>
      <c r="F294" s="6"/>
      <c r="G294" s="29"/>
      <c r="H294" s="30" t="s">
        <v>272</v>
      </c>
      <c r="I294" s="5">
        <v>1</v>
      </c>
      <c r="J294" s="4"/>
      <c r="K294" s="31">
        <f>ROUND(K307,2)</f>
        <v>0</v>
      </c>
      <c r="L294" s="29"/>
      <c r="M294" s="29"/>
      <c r="N294" s="29"/>
      <c r="O294" s="29"/>
      <c r="P294" s="29"/>
      <c r="Q294" s="29"/>
      <c r="R294" s="29"/>
      <c r="S294" s="29"/>
      <c r="T294" s="29"/>
      <c r="U294" s="29"/>
      <c r="V294" s="29"/>
      <c r="W294" s="29"/>
      <c r="X294" s="29"/>
      <c r="Y294" s="29"/>
      <c r="Z294" s="29"/>
      <c r="AA294" s="29"/>
    </row>
    <row r="295" spans="1:27" x14ac:dyDescent="0.25">
      <c r="B295" s="24" t="s">
        <v>279</v>
      </c>
    </row>
    <row r="296" spans="1:27" x14ac:dyDescent="0.25">
      <c r="B296" t="s">
        <v>423</v>
      </c>
      <c r="C296" t="s">
        <v>281</v>
      </c>
      <c r="D296" t="s">
        <v>424</v>
      </c>
      <c r="E296" s="32">
        <v>1.2</v>
      </c>
      <c r="F296" t="s">
        <v>283</v>
      </c>
      <c r="G296" t="s">
        <v>284</v>
      </c>
      <c r="H296" s="33"/>
      <c r="I296" t="s">
        <v>285</v>
      </c>
      <c r="J296" s="34">
        <f>ROUND(E296/I294* H296,5)</f>
        <v>0</v>
      </c>
      <c r="K296" s="35"/>
    </row>
    <row r="297" spans="1:27" x14ac:dyDescent="0.25">
      <c r="B297" t="s">
        <v>431</v>
      </c>
      <c r="C297" t="s">
        <v>281</v>
      </c>
      <c r="D297" t="s">
        <v>432</v>
      </c>
      <c r="E297" s="32">
        <v>0.06</v>
      </c>
      <c r="F297" t="s">
        <v>283</v>
      </c>
      <c r="G297" t="s">
        <v>284</v>
      </c>
      <c r="H297" s="33"/>
      <c r="I297" t="s">
        <v>285</v>
      </c>
      <c r="J297" s="34">
        <f>ROUND(E297/I294* H297,5)</f>
        <v>0</v>
      </c>
      <c r="K297" s="35"/>
    </row>
    <row r="298" spans="1:27" x14ac:dyDescent="0.25">
      <c r="D298" s="36" t="s">
        <v>286</v>
      </c>
      <c r="E298" s="35"/>
      <c r="H298" s="35"/>
      <c r="K298" s="33">
        <f>SUM(J296:J297)</f>
        <v>0</v>
      </c>
    </row>
    <row r="299" spans="1:27" x14ac:dyDescent="0.25">
      <c r="B299" s="24" t="s">
        <v>291</v>
      </c>
      <c r="E299" s="35"/>
      <c r="H299" s="35"/>
      <c r="K299" s="35"/>
    </row>
    <row r="300" spans="1:27" x14ac:dyDescent="0.25">
      <c r="B300" t="s">
        <v>439</v>
      </c>
      <c r="C300" t="s">
        <v>12</v>
      </c>
      <c r="D300" t="s">
        <v>440</v>
      </c>
      <c r="E300" s="32">
        <v>1</v>
      </c>
      <c r="G300" t="s">
        <v>284</v>
      </c>
      <c r="H300" s="33"/>
      <c r="I300" t="s">
        <v>285</v>
      </c>
      <c r="J300" s="34">
        <f>ROUND(E300* H300,5)</f>
        <v>0</v>
      </c>
      <c r="K300" s="35"/>
    </row>
    <row r="301" spans="1:27" x14ac:dyDescent="0.25">
      <c r="B301" t="s">
        <v>441</v>
      </c>
      <c r="C301" t="s">
        <v>12</v>
      </c>
      <c r="D301" t="s">
        <v>442</v>
      </c>
      <c r="E301" s="32">
        <v>1</v>
      </c>
      <c r="G301" t="s">
        <v>284</v>
      </c>
      <c r="H301" s="33"/>
      <c r="I301" t="s">
        <v>285</v>
      </c>
      <c r="J301" s="34">
        <f>ROUND(E301* H301,5)</f>
        <v>0</v>
      </c>
      <c r="K301" s="35"/>
    </row>
    <row r="302" spans="1:27" x14ac:dyDescent="0.25">
      <c r="B302" t="s">
        <v>443</v>
      </c>
      <c r="C302" t="s">
        <v>12</v>
      </c>
      <c r="D302" t="s">
        <v>444</v>
      </c>
      <c r="E302" s="32">
        <v>1</v>
      </c>
      <c r="G302" t="s">
        <v>284</v>
      </c>
      <c r="H302" s="33"/>
      <c r="I302" t="s">
        <v>285</v>
      </c>
      <c r="J302" s="34">
        <f>ROUND(E302* H302,5)</f>
        <v>0</v>
      </c>
      <c r="K302" s="35"/>
    </row>
    <row r="303" spans="1:27" x14ac:dyDescent="0.25">
      <c r="D303" s="36" t="s">
        <v>299</v>
      </c>
      <c r="E303" s="35"/>
      <c r="H303" s="35"/>
      <c r="K303" s="33">
        <f>SUM(J300:J302)</f>
        <v>0</v>
      </c>
    </row>
    <row r="304" spans="1:27" x14ac:dyDescent="0.25">
      <c r="E304" s="35"/>
      <c r="H304" s="35"/>
      <c r="K304" s="35"/>
    </row>
    <row r="305" spans="1:27" x14ac:dyDescent="0.25">
      <c r="D305" s="36" t="s">
        <v>301</v>
      </c>
      <c r="E305" s="35"/>
      <c r="H305" s="35">
        <v>2.5</v>
      </c>
      <c r="I305" t="s">
        <v>302</v>
      </c>
      <c r="J305">
        <f>ROUND(H305/100*K298,5)</f>
        <v>0</v>
      </c>
      <c r="K305" s="35"/>
    </row>
    <row r="306" spans="1:27" x14ac:dyDescent="0.25">
      <c r="D306" s="36" t="s">
        <v>300</v>
      </c>
      <c r="E306" s="35"/>
      <c r="H306" s="35"/>
      <c r="K306" s="37">
        <f>SUM(J295:J305)</f>
        <v>0</v>
      </c>
    </row>
    <row r="307" spans="1:27" x14ac:dyDescent="0.25">
      <c r="D307" s="36" t="s">
        <v>303</v>
      </c>
      <c r="E307" s="35"/>
      <c r="H307" s="35"/>
      <c r="K307" s="37">
        <f>SUM(K306:K306)</f>
        <v>0</v>
      </c>
    </row>
    <row r="309" spans="1:27" ht="45" customHeight="1" x14ac:dyDescent="0.25">
      <c r="A309" s="28"/>
      <c r="B309" s="28" t="s">
        <v>445</v>
      </c>
      <c r="C309" s="29" t="s">
        <v>115</v>
      </c>
      <c r="D309" s="7" t="s">
        <v>446</v>
      </c>
      <c r="E309" s="6"/>
      <c r="F309" s="6"/>
      <c r="G309" s="29"/>
      <c r="H309" s="30" t="s">
        <v>272</v>
      </c>
      <c r="I309" s="5">
        <v>1</v>
      </c>
      <c r="J309" s="4"/>
      <c r="K309" s="31">
        <f>ROUND(K320,2)</f>
        <v>0</v>
      </c>
      <c r="L309" s="29"/>
      <c r="M309" s="29"/>
      <c r="N309" s="29"/>
      <c r="O309" s="29"/>
      <c r="P309" s="29"/>
      <c r="Q309" s="29"/>
      <c r="R309" s="29"/>
      <c r="S309" s="29"/>
      <c r="T309" s="29"/>
      <c r="U309" s="29"/>
      <c r="V309" s="29"/>
      <c r="W309" s="29"/>
      <c r="X309" s="29"/>
      <c r="Y309" s="29"/>
      <c r="Z309" s="29"/>
      <c r="AA309" s="29"/>
    </row>
    <row r="310" spans="1:27" x14ac:dyDescent="0.25">
      <c r="B310" s="24" t="s">
        <v>279</v>
      </c>
    </row>
    <row r="311" spans="1:27" x14ac:dyDescent="0.25">
      <c r="B311" t="s">
        <v>423</v>
      </c>
      <c r="C311" t="s">
        <v>281</v>
      </c>
      <c r="D311" t="s">
        <v>424</v>
      </c>
      <c r="E311" s="32">
        <v>4.3999999999999997E-2</v>
      </c>
      <c r="F311" t="s">
        <v>283</v>
      </c>
      <c r="G311" t="s">
        <v>284</v>
      </c>
      <c r="H311" s="33"/>
      <c r="I311" t="s">
        <v>285</v>
      </c>
      <c r="J311" s="34">
        <f>ROUND(E311/I309* H311,5)</f>
        <v>0</v>
      </c>
      <c r="K311" s="35"/>
    </row>
    <row r="312" spans="1:27" x14ac:dyDescent="0.25">
      <c r="D312" s="36" t="s">
        <v>286</v>
      </c>
      <c r="E312" s="35"/>
      <c r="H312" s="35"/>
      <c r="K312" s="33">
        <f>SUM(J311:J311)</f>
        <v>0</v>
      </c>
    </row>
    <row r="313" spans="1:27" x14ac:dyDescent="0.25">
      <c r="B313" s="24" t="s">
        <v>291</v>
      </c>
      <c r="E313" s="35"/>
      <c r="H313" s="35"/>
      <c r="K313" s="35"/>
    </row>
    <row r="314" spans="1:27" x14ac:dyDescent="0.25">
      <c r="B314" t="s">
        <v>447</v>
      </c>
      <c r="C314" t="s">
        <v>115</v>
      </c>
      <c r="D314" t="s">
        <v>446</v>
      </c>
      <c r="E314" s="32">
        <v>1.05</v>
      </c>
      <c r="G314" t="s">
        <v>284</v>
      </c>
      <c r="H314" s="33"/>
      <c r="I314" t="s">
        <v>285</v>
      </c>
      <c r="J314" s="34">
        <f>ROUND(E314* H314,5)</f>
        <v>0</v>
      </c>
      <c r="K314" s="35"/>
    </row>
    <row r="315" spans="1:27" x14ac:dyDescent="0.25">
      <c r="B315" t="s">
        <v>427</v>
      </c>
      <c r="C315" t="s">
        <v>46</v>
      </c>
      <c r="D315" t="s">
        <v>428</v>
      </c>
      <c r="E315" s="32">
        <v>0.01</v>
      </c>
      <c r="G315" t="s">
        <v>284</v>
      </c>
      <c r="H315" s="33"/>
      <c r="I315" t="s">
        <v>285</v>
      </c>
      <c r="J315" s="34">
        <f>ROUND(E315* H315,5)</f>
        <v>0</v>
      </c>
      <c r="K315" s="35"/>
    </row>
    <row r="316" spans="1:27" x14ac:dyDescent="0.25">
      <c r="D316" s="36" t="s">
        <v>299</v>
      </c>
      <c r="E316" s="35"/>
      <c r="H316" s="35"/>
      <c r="K316" s="33">
        <f>SUM(J314:J315)</f>
        <v>0</v>
      </c>
    </row>
    <row r="317" spans="1:27" x14ac:dyDescent="0.25">
      <c r="E317" s="35"/>
      <c r="H317" s="35"/>
      <c r="K317" s="35"/>
    </row>
    <row r="318" spans="1:27" x14ac:dyDescent="0.25">
      <c r="D318" s="36" t="s">
        <v>301</v>
      </c>
      <c r="E318" s="35"/>
      <c r="H318" s="35">
        <v>1.5</v>
      </c>
      <c r="I318" t="s">
        <v>302</v>
      </c>
      <c r="J318">
        <f>ROUND(H318/100*K312,5)</f>
        <v>0</v>
      </c>
      <c r="K318" s="35"/>
    </row>
    <row r="319" spans="1:27" x14ac:dyDescent="0.25">
      <c r="D319" s="36" t="s">
        <v>300</v>
      </c>
      <c r="E319" s="35"/>
      <c r="H319" s="35"/>
      <c r="K319" s="37">
        <f>SUM(J310:J318)</f>
        <v>0</v>
      </c>
    </row>
    <row r="320" spans="1:27" x14ac:dyDescent="0.25">
      <c r="D320" s="36" t="s">
        <v>303</v>
      </c>
      <c r="E320" s="35"/>
      <c r="H320" s="35"/>
      <c r="K320" s="37">
        <f>SUM(K319:K319)</f>
        <v>0</v>
      </c>
    </row>
    <row r="322" spans="1:27" ht="45" customHeight="1" x14ac:dyDescent="0.25">
      <c r="A322" s="28"/>
      <c r="B322" s="28" t="s">
        <v>448</v>
      </c>
      <c r="C322" s="29" t="s">
        <v>27</v>
      </c>
      <c r="D322" s="7" t="s">
        <v>449</v>
      </c>
      <c r="E322" s="6"/>
      <c r="F322" s="6"/>
      <c r="G322" s="29"/>
      <c r="H322" s="30" t="s">
        <v>272</v>
      </c>
      <c r="I322" s="5">
        <v>1</v>
      </c>
      <c r="J322" s="4"/>
      <c r="K322" s="31">
        <f>ROUND(K332,2)</f>
        <v>0</v>
      </c>
      <c r="L322" s="29"/>
      <c r="M322" s="29"/>
      <c r="N322" s="29"/>
      <c r="O322" s="29"/>
      <c r="P322" s="29"/>
      <c r="Q322" s="29"/>
      <c r="R322" s="29"/>
      <c r="S322" s="29"/>
      <c r="T322" s="29"/>
      <c r="U322" s="29"/>
      <c r="V322" s="29"/>
      <c r="W322" s="29"/>
      <c r="X322" s="29"/>
      <c r="Y322" s="29"/>
      <c r="Z322" s="29"/>
      <c r="AA322" s="29"/>
    </row>
    <row r="323" spans="1:27" x14ac:dyDescent="0.25">
      <c r="B323" s="24" t="s">
        <v>279</v>
      </c>
    </row>
    <row r="324" spans="1:27" x14ac:dyDescent="0.25">
      <c r="B324" t="s">
        <v>450</v>
      </c>
      <c r="C324" t="s">
        <v>281</v>
      </c>
      <c r="D324" t="s">
        <v>451</v>
      </c>
      <c r="E324" s="32">
        <v>0.5</v>
      </c>
      <c r="F324" t="s">
        <v>283</v>
      </c>
      <c r="G324" t="s">
        <v>284</v>
      </c>
      <c r="H324" s="33"/>
      <c r="I324" t="s">
        <v>285</v>
      </c>
      <c r="J324" s="34">
        <f>ROUND(E324/I322* H324,5)</f>
        <v>0</v>
      </c>
      <c r="K324" s="35"/>
    </row>
    <row r="325" spans="1:27" x14ac:dyDescent="0.25">
      <c r="D325" s="36" t="s">
        <v>286</v>
      </c>
      <c r="E325" s="35"/>
      <c r="H325" s="35"/>
      <c r="K325" s="33">
        <f>SUM(J324:J324)</f>
        <v>0</v>
      </c>
    </row>
    <row r="326" spans="1:27" x14ac:dyDescent="0.25">
      <c r="B326" s="24" t="s">
        <v>291</v>
      </c>
      <c r="E326" s="35"/>
      <c r="H326" s="35"/>
      <c r="K326" s="35"/>
    </row>
    <row r="327" spans="1:27" x14ac:dyDescent="0.25">
      <c r="B327" t="s">
        <v>452</v>
      </c>
      <c r="C327" t="s">
        <v>27</v>
      </c>
      <c r="D327" t="s">
        <v>453</v>
      </c>
      <c r="E327" s="32">
        <v>1.3</v>
      </c>
      <c r="G327" t="s">
        <v>284</v>
      </c>
      <c r="H327" s="33"/>
      <c r="I327" t="s">
        <v>285</v>
      </c>
      <c r="J327" s="34">
        <f>ROUND(E327* H327,5)</f>
        <v>0</v>
      </c>
      <c r="K327" s="35"/>
    </row>
    <row r="328" spans="1:27" x14ac:dyDescent="0.25">
      <c r="D328" s="36" t="s">
        <v>299</v>
      </c>
      <c r="E328" s="35"/>
      <c r="H328" s="35"/>
      <c r="K328" s="33">
        <f>SUM(J327:J327)</f>
        <v>0</v>
      </c>
    </row>
    <row r="329" spans="1:27" x14ac:dyDescent="0.25">
      <c r="E329" s="35"/>
      <c r="H329" s="35"/>
      <c r="K329" s="35"/>
    </row>
    <row r="330" spans="1:27" x14ac:dyDescent="0.25">
      <c r="D330" s="36" t="s">
        <v>301</v>
      </c>
      <c r="E330" s="35"/>
      <c r="H330" s="35">
        <v>1.5</v>
      </c>
      <c r="I330" t="s">
        <v>302</v>
      </c>
      <c r="J330">
        <f>ROUND(H330/100*K325,5)</f>
        <v>0</v>
      </c>
      <c r="K330" s="35"/>
    </row>
    <row r="331" spans="1:27" x14ac:dyDescent="0.25">
      <c r="D331" s="36" t="s">
        <v>300</v>
      </c>
      <c r="E331" s="35"/>
      <c r="H331" s="35"/>
      <c r="K331" s="37">
        <f>SUM(J323:J330)</f>
        <v>0</v>
      </c>
    </row>
    <row r="332" spans="1:27" x14ac:dyDescent="0.25">
      <c r="D332" s="36" t="s">
        <v>303</v>
      </c>
      <c r="E332" s="35"/>
      <c r="H332" s="35"/>
      <c r="K332" s="37">
        <f>SUM(K331:K331)</f>
        <v>0</v>
      </c>
    </row>
    <row r="334" spans="1:27" ht="45" customHeight="1" x14ac:dyDescent="0.25">
      <c r="A334" s="28"/>
      <c r="B334" s="28" t="s">
        <v>454</v>
      </c>
      <c r="C334" s="29" t="s">
        <v>115</v>
      </c>
      <c r="D334" s="7" t="s">
        <v>455</v>
      </c>
      <c r="E334" s="6"/>
      <c r="F334" s="6"/>
      <c r="G334" s="29"/>
      <c r="H334" s="30" t="s">
        <v>272</v>
      </c>
      <c r="I334" s="5">
        <v>1</v>
      </c>
      <c r="J334" s="4"/>
      <c r="K334" s="31">
        <f>ROUND(K344,2)</f>
        <v>0</v>
      </c>
      <c r="L334" s="29"/>
      <c r="M334" s="29"/>
      <c r="N334" s="29"/>
      <c r="O334" s="29"/>
      <c r="P334" s="29"/>
      <c r="Q334" s="29"/>
      <c r="R334" s="29"/>
      <c r="S334" s="29"/>
      <c r="T334" s="29"/>
      <c r="U334" s="29"/>
      <c r="V334" s="29"/>
      <c r="W334" s="29"/>
      <c r="X334" s="29"/>
      <c r="Y334" s="29"/>
      <c r="Z334" s="29"/>
      <c r="AA334" s="29"/>
    </row>
    <row r="335" spans="1:27" x14ac:dyDescent="0.25">
      <c r="B335" s="24" t="s">
        <v>279</v>
      </c>
    </row>
    <row r="336" spans="1:27" x14ac:dyDescent="0.25">
      <c r="B336" t="s">
        <v>450</v>
      </c>
      <c r="C336" t="s">
        <v>281</v>
      </c>
      <c r="D336" t="s">
        <v>451</v>
      </c>
      <c r="E336" s="32">
        <v>0.13</v>
      </c>
      <c r="F336" t="s">
        <v>283</v>
      </c>
      <c r="G336" t="s">
        <v>284</v>
      </c>
      <c r="H336" s="33"/>
      <c r="I336" t="s">
        <v>285</v>
      </c>
      <c r="J336" s="34">
        <f>ROUND(E336/I334* H336,5)</f>
        <v>0</v>
      </c>
      <c r="K336" s="35"/>
    </row>
    <row r="337" spans="1:27" x14ac:dyDescent="0.25">
      <c r="D337" s="36" t="s">
        <v>286</v>
      </c>
      <c r="E337" s="35"/>
      <c r="H337" s="35"/>
      <c r="K337" s="33">
        <f>SUM(J336:J336)</f>
        <v>0</v>
      </c>
    </row>
    <row r="338" spans="1:27" x14ac:dyDescent="0.25">
      <c r="B338" s="24" t="s">
        <v>287</v>
      </c>
      <c r="E338" s="35"/>
      <c r="H338" s="35"/>
      <c r="K338" s="35"/>
    </row>
    <row r="339" spans="1:27" x14ac:dyDescent="0.25">
      <c r="B339" t="s">
        <v>456</v>
      </c>
      <c r="C339" t="s">
        <v>281</v>
      </c>
      <c r="D339" t="s">
        <v>457</v>
      </c>
      <c r="E339" s="32">
        <v>0.13</v>
      </c>
      <c r="F339" t="s">
        <v>283</v>
      </c>
      <c r="G339" t="s">
        <v>284</v>
      </c>
      <c r="H339" s="33"/>
      <c r="I339" t="s">
        <v>285</v>
      </c>
      <c r="J339" s="34">
        <f>ROUND(E339/I334* H339,5)</f>
        <v>0</v>
      </c>
      <c r="K339" s="35"/>
    </row>
    <row r="340" spans="1:27" x14ac:dyDescent="0.25">
      <c r="D340" s="36" t="s">
        <v>290</v>
      </c>
      <c r="E340" s="35"/>
      <c r="H340" s="35"/>
      <c r="K340" s="33">
        <f>SUM(J339:J339)</f>
        <v>0</v>
      </c>
    </row>
    <row r="341" spans="1:27" x14ac:dyDescent="0.25">
      <c r="E341" s="35"/>
      <c r="H341" s="35"/>
      <c r="K341" s="35"/>
    </row>
    <row r="342" spans="1:27" x14ac:dyDescent="0.25">
      <c r="D342" s="36" t="s">
        <v>301</v>
      </c>
      <c r="E342" s="35"/>
      <c r="H342" s="35">
        <v>1.5</v>
      </c>
      <c r="I342" t="s">
        <v>302</v>
      </c>
      <c r="J342">
        <f>ROUND(H342/100*K337,5)</f>
        <v>0</v>
      </c>
      <c r="K342" s="35"/>
    </row>
    <row r="343" spans="1:27" x14ac:dyDescent="0.25">
      <c r="D343" s="36" t="s">
        <v>300</v>
      </c>
      <c r="E343" s="35"/>
      <c r="H343" s="35"/>
      <c r="K343" s="37">
        <f>SUM(J335:J342)</f>
        <v>0</v>
      </c>
    </row>
    <row r="344" spans="1:27" x14ac:dyDescent="0.25">
      <c r="D344" s="36" t="s">
        <v>303</v>
      </c>
      <c r="E344" s="35"/>
      <c r="H344" s="35"/>
      <c r="K344" s="37">
        <f>SUM(K343:K343)</f>
        <v>0</v>
      </c>
    </row>
    <row r="346" spans="1:27" ht="45" customHeight="1" x14ac:dyDescent="0.25">
      <c r="A346" s="28"/>
      <c r="B346" s="28" t="s">
        <v>458</v>
      </c>
      <c r="C346" s="29" t="s">
        <v>12</v>
      </c>
      <c r="D346" s="7" t="s">
        <v>459</v>
      </c>
      <c r="E346" s="6"/>
      <c r="F346" s="6"/>
      <c r="G346" s="29"/>
      <c r="H346" s="30" t="s">
        <v>272</v>
      </c>
      <c r="I346" s="5">
        <v>1</v>
      </c>
      <c r="J346" s="4"/>
      <c r="K346" s="31">
        <f>ROUND(K358,2)</f>
        <v>0</v>
      </c>
      <c r="L346" s="29"/>
      <c r="M346" s="29"/>
      <c r="N346" s="29"/>
      <c r="O346" s="29"/>
      <c r="P346" s="29"/>
      <c r="Q346" s="29"/>
      <c r="R346" s="29"/>
      <c r="S346" s="29"/>
      <c r="T346" s="29"/>
      <c r="U346" s="29"/>
      <c r="V346" s="29"/>
      <c r="W346" s="29"/>
      <c r="X346" s="29"/>
      <c r="Y346" s="29"/>
      <c r="Z346" s="29"/>
      <c r="AA346" s="29"/>
    </row>
    <row r="347" spans="1:27" x14ac:dyDescent="0.25">
      <c r="B347" s="24" t="s">
        <v>279</v>
      </c>
    </row>
    <row r="348" spans="1:27" x14ac:dyDescent="0.25">
      <c r="B348" t="s">
        <v>460</v>
      </c>
      <c r="C348" t="s">
        <v>281</v>
      </c>
      <c r="D348" t="s">
        <v>461</v>
      </c>
      <c r="E348" s="32">
        <v>0.25</v>
      </c>
      <c r="F348" t="s">
        <v>283</v>
      </c>
      <c r="G348" t="s">
        <v>284</v>
      </c>
      <c r="H348" s="33"/>
      <c r="I348" t="s">
        <v>285</v>
      </c>
      <c r="J348" s="34">
        <f>ROUND(E348/I346* H348,5)</f>
        <v>0</v>
      </c>
      <c r="K348" s="35"/>
    </row>
    <row r="349" spans="1:27" x14ac:dyDescent="0.25">
      <c r="B349" t="s">
        <v>462</v>
      </c>
      <c r="C349" t="s">
        <v>281</v>
      </c>
      <c r="D349" t="s">
        <v>463</v>
      </c>
      <c r="E349" s="32">
        <v>0.25</v>
      </c>
      <c r="F349" t="s">
        <v>283</v>
      </c>
      <c r="G349" t="s">
        <v>284</v>
      </c>
      <c r="H349" s="33"/>
      <c r="I349" t="s">
        <v>285</v>
      </c>
      <c r="J349" s="34">
        <f>ROUND(E349/I346* H349,5)</f>
        <v>0</v>
      </c>
      <c r="K349" s="35"/>
    </row>
    <row r="350" spans="1:27" x14ac:dyDescent="0.25">
      <c r="D350" s="36" t="s">
        <v>286</v>
      </c>
      <c r="E350" s="35"/>
      <c r="H350" s="35"/>
      <c r="K350" s="33">
        <f>SUM(J348:J349)</f>
        <v>0</v>
      </c>
    </row>
    <row r="351" spans="1:27" x14ac:dyDescent="0.25">
      <c r="B351" s="24" t="s">
        <v>291</v>
      </c>
      <c r="E351" s="35"/>
      <c r="H351" s="35"/>
      <c r="K351" s="35"/>
    </row>
    <row r="352" spans="1:27" x14ac:dyDescent="0.25">
      <c r="B352" t="s">
        <v>464</v>
      </c>
      <c r="C352" t="s">
        <v>12</v>
      </c>
      <c r="D352" t="s">
        <v>465</v>
      </c>
      <c r="E352" s="32">
        <v>1</v>
      </c>
      <c r="G352" t="s">
        <v>284</v>
      </c>
      <c r="H352" s="33"/>
      <c r="I352" t="s">
        <v>285</v>
      </c>
      <c r="J352" s="34">
        <f>ROUND(E352* H352,5)</f>
        <v>0</v>
      </c>
      <c r="K352" s="35"/>
    </row>
    <row r="353" spans="1:27" x14ac:dyDescent="0.25">
      <c r="B353" t="s">
        <v>466</v>
      </c>
      <c r="C353" t="s">
        <v>12</v>
      </c>
      <c r="D353" t="s">
        <v>467</v>
      </c>
      <c r="E353" s="32">
        <v>1</v>
      </c>
      <c r="G353" t="s">
        <v>284</v>
      </c>
      <c r="H353" s="33"/>
      <c r="I353" t="s">
        <v>285</v>
      </c>
      <c r="J353" s="34">
        <f>ROUND(E353* H353,5)</f>
        <v>0</v>
      </c>
      <c r="K353" s="35"/>
    </row>
    <row r="354" spans="1:27" x14ac:dyDescent="0.25">
      <c r="D354" s="36" t="s">
        <v>299</v>
      </c>
      <c r="E354" s="35"/>
      <c r="H354" s="35"/>
      <c r="K354" s="33">
        <f>SUM(J352:J353)</f>
        <v>0</v>
      </c>
    </row>
    <row r="355" spans="1:27" x14ac:dyDescent="0.25">
      <c r="E355" s="35"/>
      <c r="H355" s="35"/>
      <c r="K355" s="35"/>
    </row>
    <row r="356" spans="1:27" x14ac:dyDescent="0.25">
      <c r="D356" s="36" t="s">
        <v>301</v>
      </c>
      <c r="E356" s="35"/>
      <c r="H356" s="35">
        <v>1.5</v>
      </c>
      <c r="I356" t="s">
        <v>302</v>
      </c>
      <c r="J356">
        <f>ROUND(H356/100*K350,5)</f>
        <v>0</v>
      </c>
      <c r="K356" s="35"/>
    </row>
    <row r="357" spans="1:27" x14ac:dyDescent="0.25">
      <c r="D357" s="36" t="s">
        <v>300</v>
      </c>
      <c r="E357" s="35"/>
      <c r="H357" s="35"/>
      <c r="K357" s="37">
        <f>SUM(J347:J356)</f>
        <v>0</v>
      </c>
    </row>
    <row r="358" spans="1:27" x14ac:dyDescent="0.25">
      <c r="D358" s="36" t="s">
        <v>303</v>
      </c>
      <c r="E358" s="35"/>
      <c r="H358" s="35"/>
      <c r="K358" s="37">
        <f>SUM(K357:K357)</f>
        <v>0</v>
      </c>
    </row>
    <row r="360" spans="1:27" ht="45" customHeight="1" x14ac:dyDescent="0.25">
      <c r="A360" s="28"/>
      <c r="B360" s="28" t="s">
        <v>468</v>
      </c>
      <c r="C360" s="29" t="s">
        <v>12</v>
      </c>
      <c r="D360" s="7" t="s">
        <v>469</v>
      </c>
      <c r="E360" s="6"/>
      <c r="F360" s="6"/>
      <c r="G360" s="29"/>
      <c r="H360" s="30" t="s">
        <v>272</v>
      </c>
      <c r="I360" s="5">
        <v>1</v>
      </c>
      <c r="J360" s="4"/>
      <c r="K360" s="31">
        <f>ROUND(K375,2)</f>
        <v>0</v>
      </c>
      <c r="L360" s="29"/>
      <c r="M360" s="29"/>
      <c r="N360" s="29"/>
      <c r="O360" s="29"/>
      <c r="P360" s="29"/>
      <c r="Q360" s="29"/>
      <c r="R360" s="29"/>
      <c r="S360" s="29"/>
      <c r="T360" s="29"/>
      <c r="U360" s="29"/>
      <c r="V360" s="29"/>
      <c r="W360" s="29"/>
      <c r="X360" s="29"/>
      <c r="Y360" s="29"/>
      <c r="Z360" s="29"/>
      <c r="AA360" s="29"/>
    </row>
    <row r="361" spans="1:27" x14ac:dyDescent="0.25">
      <c r="B361" s="24" t="s">
        <v>279</v>
      </c>
    </row>
    <row r="362" spans="1:27" x14ac:dyDescent="0.25">
      <c r="B362" t="s">
        <v>460</v>
      </c>
      <c r="C362" t="s">
        <v>281</v>
      </c>
      <c r="D362" t="s">
        <v>461</v>
      </c>
      <c r="E362" s="32">
        <v>0.23</v>
      </c>
      <c r="F362" t="s">
        <v>283</v>
      </c>
      <c r="G362" t="s">
        <v>284</v>
      </c>
      <c r="H362" s="33"/>
      <c r="I362" t="s">
        <v>285</v>
      </c>
      <c r="J362" s="34">
        <f>ROUND(E362/I360* H362,5)</f>
        <v>0</v>
      </c>
      <c r="K362" s="35"/>
    </row>
    <row r="363" spans="1:27" x14ac:dyDescent="0.25">
      <c r="B363" t="s">
        <v>462</v>
      </c>
      <c r="C363" t="s">
        <v>281</v>
      </c>
      <c r="D363" t="s">
        <v>463</v>
      </c>
      <c r="E363" s="32">
        <v>0.2</v>
      </c>
      <c r="F363" t="s">
        <v>283</v>
      </c>
      <c r="G363" t="s">
        <v>284</v>
      </c>
      <c r="H363" s="33"/>
      <c r="I363" t="s">
        <v>285</v>
      </c>
      <c r="J363" s="34">
        <f>ROUND(E363/I360* H363,5)</f>
        <v>0</v>
      </c>
      <c r="K363" s="35"/>
    </row>
    <row r="364" spans="1:27" x14ac:dyDescent="0.25">
      <c r="D364" s="36" t="s">
        <v>286</v>
      </c>
      <c r="E364" s="35"/>
      <c r="H364" s="35"/>
      <c r="K364" s="33">
        <f>SUM(J362:J363)</f>
        <v>0</v>
      </c>
    </row>
    <row r="365" spans="1:27" x14ac:dyDescent="0.25">
      <c r="B365" s="24" t="s">
        <v>291</v>
      </c>
      <c r="E365" s="35"/>
      <c r="H365" s="35"/>
      <c r="K365" s="35"/>
    </row>
    <row r="366" spans="1:27" x14ac:dyDescent="0.25">
      <c r="B366" t="s">
        <v>470</v>
      </c>
      <c r="C366" t="s">
        <v>12</v>
      </c>
      <c r="D366" t="s">
        <v>471</v>
      </c>
      <c r="E366" s="32">
        <v>1</v>
      </c>
      <c r="G366" t="s">
        <v>284</v>
      </c>
      <c r="H366" s="33"/>
      <c r="I366" t="s">
        <v>285</v>
      </c>
      <c r="J366" s="34">
        <f>ROUND(E366* H366,5)</f>
        <v>0</v>
      </c>
      <c r="K366" s="35"/>
    </row>
    <row r="367" spans="1:27" x14ac:dyDescent="0.25">
      <c r="D367" s="36" t="s">
        <v>299</v>
      </c>
      <c r="E367" s="35"/>
      <c r="H367" s="35"/>
      <c r="K367" s="33">
        <f>SUM(J366:J366)</f>
        <v>0</v>
      </c>
    </row>
    <row r="368" spans="1:27" x14ac:dyDescent="0.25">
      <c r="B368" s="24" t="s">
        <v>269</v>
      </c>
      <c r="E368" s="35"/>
      <c r="H368" s="35"/>
      <c r="K368" s="35"/>
    </row>
    <row r="369" spans="1:27" x14ac:dyDescent="0.25">
      <c r="B369" t="s">
        <v>273</v>
      </c>
      <c r="C369" t="s">
        <v>12</v>
      </c>
      <c r="D369" t="s">
        <v>274</v>
      </c>
      <c r="E369" s="32">
        <v>1</v>
      </c>
      <c r="G369" t="s">
        <v>284</v>
      </c>
      <c r="H369" s="33"/>
      <c r="I369" t="s">
        <v>285</v>
      </c>
      <c r="J369" s="34">
        <f>ROUND(E369* H369,5)</f>
        <v>0</v>
      </c>
      <c r="K369" s="35"/>
    </row>
    <row r="370" spans="1:27" x14ac:dyDescent="0.25">
      <c r="D370" s="36" t="s">
        <v>472</v>
      </c>
      <c r="E370" s="35"/>
      <c r="H370" s="35"/>
      <c r="K370" s="33">
        <f>SUM(J369:J369)</f>
        <v>0</v>
      </c>
    </row>
    <row r="371" spans="1:27" x14ac:dyDescent="0.25">
      <c r="B371" s="24" t="s">
        <v>473</v>
      </c>
      <c r="E371" s="35"/>
      <c r="H371" s="35"/>
      <c r="K371" s="35"/>
    </row>
    <row r="372" spans="1:27" x14ac:dyDescent="0.25">
      <c r="B372" t="s">
        <v>474</v>
      </c>
      <c r="C372" t="s">
        <v>302</v>
      </c>
      <c r="D372" t="s">
        <v>475</v>
      </c>
      <c r="E372" s="32">
        <v>1.5</v>
      </c>
      <c r="G372" t="s">
        <v>302</v>
      </c>
      <c r="H372" s="33">
        <v>0</v>
      </c>
      <c r="I372" t="s">
        <v>285</v>
      </c>
      <c r="J372" s="34">
        <f>ROUND(E372* H372/100,5)</f>
        <v>0</v>
      </c>
      <c r="K372" s="35"/>
    </row>
    <row r="373" spans="1:27" x14ac:dyDescent="0.25">
      <c r="D373" s="36" t="s">
        <v>476</v>
      </c>
      <c r="E373" s="35"/>
      <c r="H373" s="35"/>
      <c r="K373" s="33">
        <f>SUM(J372:J372)</f>
        <v>0</v>
      </c>
    </row>
    <row r="374" spans="1:27" x14ac:dyDescent="0.25">
      <c r="D374" s="36" t="s">
        <v>300</v>
      </c>
      <c r="E374" s="35"/>
      <c r="H374" s="35"/>
      <c r="K374" s="37">
        <f>SUM(J361:J373)</f>
        <v>0</v>
      </c>
    </row>
    <row r="375" spans="1:27" x14ac:dyDescent="0.25">
      <c r="D375" s="36" t="s">
        <v>303</v>
      </c>
      <c r="E375" s="35"/>
      <c r="H375" s="35"/>
      <c r="K375" s="37">
        <f>SUM(K374:K374)</f>
        <v>0</v>
      </c>
    </row>
    <row r="377" spans="1:27" ht="45" customHeight="1" x14ac:dyDescent="0.25">
      <c r="A377" s="28"/>
      <c r="B377" s="28" t="s">
        <v>477</v>
      </c>
      <c r="C377" s="29" t="s">
        <v>12</v>
      </c>
      <c r="D377" s="7" t="s">
        <v>478</v>
      </c>
      <c r="E377" s="6"/>
      <c r="F377" s="6"/>
      <c r="G377" s="29"/>
      <c r="H377" s="30" t="s">
        <v>272</v>
      </c>
      <c r="I377" s="5">
        <v>1</v>
      </c>
      <c r="J377" s="4"/>
      <c r="K377" s="31">
        <f>ROUND(K391,2)</f>
        <v>0</v>
      </c>
      <c r="L377" s="29"/>
      <c r="M377" s="29"/>
      <c r="N377" s="29"/>
      <c r="O377" s="29"/>
      <c r="P377" s="29"/>
      <c r="Q377" s="29"/>
      <c r="R377" s="29"/>
      <c r="S377" s="29"/>
      <c r="T377" s="29"/>
      <c r="U377" s="29"/>
      <c r="V377" s="29"/>
      <c r="W377" s="29"/>
      <c r="X377" s="29"/>
      <c r="Y377" s="29"/>
      <c r="Z377" s="29"/>
      <c r="AA377" s="29"/>
    </row>
    <row r="378" spans="1:27" x14ac:dyDescent="0.25">
      <c r="B378" s="24" t="s">
        <v>279</v>
      </c>
    </row>
    <row r="379" spans="1:27" x14ac:dyDescent="0.25">
      <c r="B379" t="s">
        <v>462</v>
      </c>
      <c r="C379" t="s">
        <v>281</v>
      </c>
      <c r="D379" t="s">
        <v>463</v>
      </c>
      <c r="E379" s="32">
        <v>0.2</v>
      </c>
      <c r="F379" t="s">
        <v>283</v>
      </c>
      <c r="G379" t="s">
        <v>284</v>
      </c>
      <c r="H379" s="33"/>
      <c r="I379" t="s">
        <v>285</v>
      </c>
      <c r="J379" s="34">
        <f>ROUND(E379/I377* H379,5)</f>
        <v>0</v>
      </c>
      <c r="K379" s="35"/>
    </row>
    <row r="380" spans="1:27" x14ac:dyDescent="0.25">
      <c r="B380" t="s">
        <v>460</v>
      </c>
      <c r="C380" t="s">
        <v>281</v>
      </c>
      <c r="D380" t="s">
        <v>461</v>
      </c>
      <c r="E380" s="32">
        <v>0.5</v>
      </c>
      <c r="F380" t="s">
        <v>283</v>
      </c>
      <c r="G380" t="s">
        <v>284</v>
      </c>
      <c r="H380" s="33"/>
      <c r="I380" t="s">
        <v>285</v>
      </c>
      <c r="J380" s="34">
        <f>ROUND(E380/I377* H380,5)</f>
        <v>0</v>
      </c>
      <c r="K380" s="35"/>
    </row>
    <row r="381" spans="1:27" x14ac:dyDescent="0.25">
      <c r="D381" s="36" t="s">
        <v>286</v>
      </c>
      <c r="E381" s="35"/>
      <c r="H381" s="35"/>
      <c r="K381" s="33">
        <f>SUM(J379:J380)</f>
        <v>0</v>
      </c>
    </row>
    <row r="382" spans="1:27" x14ac:dyDescent="0.25">
      <c r="B382" s="24" t="s">
        <v>291</v>
      </c>
      <c r="E382" s="35"/>
      <c r="H382" s="35"/>
      <c r="K382" s="35"/>
    </row>
    <row r="383" spans="1:27" x14ac:dyDescent="0.25">
      <c r="B383" t="s">
        <v>479</v>
      </c>
      <c r="C383" t="s">
        <v>12</v>
      </c>
      <c r="D383" t="s">
        <v>480</v>
      </c>
      <c r="E383" s="32">
        <v>1</v>
      </c>
      <c r="G383" t="s">
        <v>284</v>
      </c>
      <c r="H383" s="33"/>
      <c r="I383" t="s">
        <v>285</v>
      </c>
      <c r="J383" s="34">
        <f>ROUND(E383* H383,5)</f>
        <v>0</v>
      </c>
      <c r="K383" s="35"/>
    </row>
    <row r="384" spans="1:27" x14ac:dyDescent="0.25">
      <c r="D384" s="36" t="s">
        <v>299</v>
      </c>
      <c r="E384" s="35"/>
      <c r="H384" s="35"/>
      <c r="K384" s="33">
        <f>SUM(J383:J383)</f>
        <v>0</v>
      </c>
    </row>
    <row r="385" spans="1:27" x14ac:dyDescent="0.25">
      <c r="B385" s="24" t="s">
        <v>473</v>
      </c>
      <c r="E385" s="35"/>
      <c r="H385" s="35"/>
      <c r="K385" s="35"/>
    </row>
    <row r="386" spans="1:27" x14ac:dyDescent="0.25">
      <c r="B386" t="s">
        <v>481</v>
      </c>
      <c r="C386" t="s">
        <v>12</v>
      </c>
      <c r="D386" t="s">
        <v>482</v>
      </c>
      <c r="E386" s="32">
        <v>1</v>
      </c>
      <c r="G386" t="s">
        <v>284</v>
      </c>
      <c r="H386" s="33"/>
      <c r="I386" t="s">
        <v>285</v>
      </c>
      <c r="J386" s="34">
        <f>ROUND(E386* H386,5)</f>
        <v>0</v>
      </c>
      <c r="K386" s="35"/>
    </row>
    <row r="387" spans="1:27" x14ac:dyDescent="0.25">
      <c r="D387" s="36" t="s">
        <v>476</v>
      </c>
      <c r="E387" s="35"/>
      <c r="H387" s="35"/>
      <c r="K387" s="33">
        <f>SUM(J386:J386)</f>
        <v>0</v>
      </c>
    </row>
    <row r="388" spans="1:27" x14ac:dyDescent="0.25">
      <c r="E388" s="35"/>
      <c r="H388" s="35"/>
      <c r="K388" s="35"/>
    </row>
    <row r="389" spans="1:27" x14ac:dyDescent="0.25">
      <c r="D389" s="36" t="s">
        <v>301</v>
      </c>
      <c r="E389" s="35"/>
      <c r="H389" s="35">
        <v>1.5</v>
      </c>
      <c r="I389" t="s">
        <v>302</v>
      </c>
      <c r="J389">
        <f>ROUND(H389/100*K381,5)</f>
        <v>0</v>
      </c>
      <c r="K389" s="35"/>
    </row>
    <row r="390" spans="1:27" x14ac:dyDescent="0.25">
      <c r="D390" s="36" t="s">
        <v>300</v>
      </c>
      <c r="E390" s="35"/>
      <c r="H390" s="35"/>
      <c r="K390" s="37">
        <f>SUM(J378:J389)</f>
        <v>0</v>
      </c>
    </row>
    <row r="391" spans="1:27" x14ac:dyDescent="0.25">
      <c r="D391" s="36" t="s">
        <v>303</v>
      </c>
      <c r="E391" s="35"/>
      <c r="H391" s="35"/>
      <c r="K391" s="37">
        <f>SUM(K390:K390)</f>
        <v>0</v>
      </c>
    </row>
    <row r="393" spans="1:27" ht="45" customHeight="1" x14ac:dyDescent="0.25">
      <c r="A393" s="28"/>
      <c r="B393" s="28" t="s">
        <v>483</v>
      </c>
      <c r="C393" s="29" t="s">
        <v>12</v>
      </c>
      <c r="D393" s="7" t="s">
        <v>484</v>
      </c>
      <c r="E393" s="6"/>
      <c r="F393" s="6"/>
      <c r="G393" s="29"/>
      <c r="H393" s="30" t="s">
        <v>272</v>
      </c>
      <c r="I393" s="5">
        <v>1</v>
      </c>
      <c r="J393" s="4"/>
      <c r="K393" s="31">
        <f>ROUND(K405,2)</f>
        <v>0</v>
      </c>
      <c r="L393" s="29"/>
      <c r="M393" s="29"/>
      <c r="N393" s="29"/>
      <c r="O393" s="29"/>
      <c r="P393" s="29"/>
      <c r="Q393" s="29"/>
      <c r="R393" s="29"/>
      <c r="S393" s="29"/>
      <c r="T393" s="29"/>
      <c r="U393" s="29"/>
      <c r="V393" s="29"/>
      <c r="W393" s="29"/>
      <c r="X393" s="29"/>
      <c r="Y393" s="29"/>
      <c r="Z393" s="29"/>
      <c r="AA393" s="29"/>
    </row>
    <row r="394" spans="1:27" x14ac:dyDescent="0.25">
      <c r="B394" s="24" t="s">
        <v>279</v>
      </c>
    </row>
    <row r="395" spans="1:27" x14ac:dyDescent="0.25">
      <c r="B395" t="s">
        <v>462</v>
      </c>
      <c r="C395" t="s">
        <v>281</v>
      </c>
      <c r="D395" t="s">
        <v>463</v>
      </c>
      <c r="E395" s="32">
        <v>0.183</v>
      </c>
      <c r="F395" t="s">
        <v>283</v>
      </c>
      <c r="G395" t="s">
        <v>284</v>
      </c>
      <c r="H395" s="33"/>
      <c r="I395" t="s">
        <v>285</v>
      </c>
      <c r="J395" s="34">
        <f>ROUND(E395/I393* H395,5)</f>
        <v>0</v>
      </c>
      <c r="K395" s="35"/>
    </row>
    <row r="396" spans="1:27" x14ac:dyDescent="0.25">
      <c r="B396" t="s">
        <v>460</v>
      </c>
      <c r="C396" t="s">
        <v>281</v>
      </c>
      <c r="D396" t="s">
        <v>461</v>
      </c>
      <c r="E396" s="32">
        <v>0.15</v>
      </c>
      <c r="F396" t="s">
        <v>283</v>
      </c>
      <c r="G396" t="s">
        <v>284</v>
      </c>
      <c r="H396" s="33"/>
      <c r="I396" t="s">
        <v>285</v>
      </c>
      <c r="J396" s="34">
        <f>ROUND(E396/I393* H396,5)</f>
        <v>0</v>
      </c>
      <c r="K396" s="35"/>
    </row>
    <row r="397" spans="1:27" x14ac:dyDescent="0.25">
      <c r="D397" s="36" t="s">
        <v>286</v>
      </c>
      <c r="E397" s="35"/>
      <c r="H397" s="35"/>
      <c r="K397" s="33">
        <f>SUM(J395:J396)</f>
        <v>0</v>
      </c>
    </row>
    <row r="398" spans="1:27" x14ac:dyDescent="0.25">
      <c r="B398" s="24" t="s">
        <v>291</v>
      </c>
      <c r="E398" s="35"/>
      <c r="H398" s="35"/>
      <c r="K398" s="35"/>
    </row>
    <row r="399" spans="1:27" x14ac:dyDescent="0.25">
      <c r="B399" t="s">
        <v>485</v>
      </c>
      <c r="C399" t="s">
        <v>12</v>
      </c>
      <c r="D399" t="s">
        <v>486</v>
      </c>
      <c r="E399" s="32">
        <v>1</v>
      </c>
      <c r="G399" t="s">
        <v>284</v>
      </c>
      <c r="H399" s="33"/>
      <c r="I399" t="s">
        <v>285</v>
      </c>
      <c r="J399" s="34">
        <f>ROUND(E399* H399,5)</f>
        <v>0</v>
      </c>
      <c r="K399" s="35"/>
    </row>
    <row r="400" spans="1:27" x14ac:dyDescent="0.25">
      <c r="B400" t="s">
        <v>487</v>
      </c>
      <c r="C400" t="s">
        <v>12</v>
      </c>
      <c r="D400" t="s">
        <v>488</v>
      </c>
      <c r="E400" s="32">
        <v>1</v>
      </c>
      <c r="G400" t="s">
        <v>284</v>
      </c>
      <c r="H400" s="33"/>
      <c r="I400" t="s">
        <v>285</v>
      </c>
      <c r="J400" s="34">
        <f>ROUND(E400* H400,5)</f>
        <v>0</v>
      </c>
      <c r="K400" s="35"/>
    </row>
    <row r="401" spans="1:27" x14ac:dyDescent="0.25">
      <c r="D401" s="36" t="s">
        <v>299</v>
      </c>
      <c r="E401" s="35"/>
      <c r="H401" s="35"/>
      <c r="K401" s="33">
        <f>SUM(J399:J400)</f>
        <v>0</v>
      </c>
    </row>
    <row r="402" spans="1:27" x14ac:dyDescent="0.25">
      <c r="E402" s="35"/>
      <c r="H402" s="35"/>
      <c r="K402" s="35"/>
    </row>
    <row r="403" spans="1:27" x14ac:dyDescent="0.25">
      <c r="D403" s="36" t="s">
        <v>301</v>
      </c>
      <c r="E403" s="35"/>
      <c r="H403" s="35">
        <v>1.5</v>
      </c>
      <c r="I403" t="s">
        <v>302</v>
      </c>
      <c r="J403">
        <f>ROUND(H403/100*K397,5)</f>
        <v>0</v>
      </c>
      <c r="K403" s="35"/>
    </row>
    <row r="404" spans="1:27" x14ac:dyDescent="0.25">
      <c r="D404" s="36" t="s">
        <v>300</v>
      </c>
      <c r="E404" s="35"/>
      <c r="H404" s="35"/>
      <c r="K404" s="37">
        <f>SUM(J394:J403)</f>
        <v>0</v>
      </c>
    </row>
    <row r="405" spans="1:27" x14ac:dyDescent="0.25">
      <c r="D405" s="36" t="s">
        <v>303</v>
      </c>
      <c r="E405" s="35"/>
      <c r="H405" s="35"/>
      <c r="K405" s="37">
        <f>SUM(K404:K404)</f>
        <v>0</v>
      </c>
    </row>
    <row r="407" spans="1:27" ht="45" customHeight="1" x14ac:dyDescent="0.25">
      <c r="A407" s="28"/>
      <c r="B407" s="28" t="s">
        <v>489</v>
      </c>
      <c r="C407" s="29" t="s">
        <v>12</v>
      </c>
      <c r="D407" s="7" t="s">
        <v>490</v>
      </c>
      <c r="E407" s="6"/>
      <c r="F407" s="6"/>
      <c r="G407" s="29"/>
      <c r="H407" s="30" t="s">
        <v>272</v>
      </c>
      <c r="I407" s="5">
        <v>1</v>
      </c>
      <c r="J407" s="4"/>
      <c r="K407" s="31">
        <f>ROUND(K419,2)</f>
        <v>0</v>
      </c>
      <c r="L407" s="29"/>
      <c r="M407" s="29"/>
      <c r="N407" s="29"/>
      <c r="O407" s="29"/>
      <c r="P407" s="29"/>
      <c r="Q407" s="29"/>
      <c r="R407" s="29"/>
      <c r="S407" s="29"/>
      <c r="T407" s="29"/>
      <c r="U407" s="29"/>
      <c r="V407" s="29"/>
      <c r="W407" s="29"/>
      <c r="X407" s="29"/>
      <c r="Y407" s="29"/>
      <c r="Z407" s="29"/>
      <c r="AA407" s="29"/>
    </row>
    <row r="408" spans="1:27" x14ac:dyDescent="0.25">
      <c r="B408" s="24" t="s">
        <v>279</v>
      </c>
    </row>
    <row r="409" spans="1:27" x14ac:dyDescent="0.25">
      <c r="B409" t="s">
        <v>491</v>
      </c>
      <c r="C409" t="s">
        <v>281</v>
      </c>
      <c r="D409" t="s">
        <v>492</v>
      </c>
      <c r="E409" s="32">
        <v>0.3</v>
      </c>
      <c r="F409" t="s">
        <v>283</v>
      </c>
      <c r="G409" t="s">
        <v>284</v>
      </c>
      <c r="H409" s="33"/>
      <c r="I409" t="s">
        <v>285</v>
      </c>
      <c r="J409" s="34">
        <f>ROUND(E409/I407* H409,5)</f>
        <v>0</v>
      </c>
      <c r="K409" s="35"/>
    </row>
    <row r="410" spans="1:27" x14ac:dyDescent="0.25">
      <c r="B410" t="s">
        <v>493</v>
      </c>
      <c r="C410" t="s">
        <v>281</v>
      </c>
      <c r="D410" t="s">
        <v>494</v>
      </c>
      <c r="E410" s="32">
        <v>7.4999999999999997E-2</v>
      </c>
      <c r="F410" t="s">
        <v>283</v>
      </c>
      <c r="G410" t="s">
        <v>284</v>
      </c>
      <c r="H410" s="33"/>
      <c r="I410" t="s">
        <v>285</v>
      </c>
      <c r="J410" s="34">
        <f>ROUND(E410/I407* H410,5)</f>
        <v>0</v>
      </c>
      <c r="K410" s="35"/>
    </row>
    <row r="411" spans="1:27" x14ac:dyDescent="0.25">
      <c r="D411" s="36" t="s">
        <v>286</v>
      </c>
      <c r="E411" s="35"/>
      <c r="H411" s="35"/>
      <c r="K411" s="33">
        <f>SUM(J409:J410)</f>
        <v>0</v>
      </c>
    </row>
    <row r="412" spans="1:27" x14ac:dyDescent="0.25">
      <c r="B412" s="24" t="s">
        <v>291</v>
      </c>
      <c r="E412" s="35"/>
      <c r="H412" s="35"/>
      <c r="K412" s="35"/>
    </row>
    <row r="413" spans="1:27" x14ac:dyDescent="0.25">
      <c r="B413" t="s">
        <v>495</v>
      </c>
      <c r="C413" t="s">
        <v>12</v>
      </c>
      <c r="D413" t="s">
        <v>496</v>
      </c>
      <c r="E413" s="32">
        <v>2</v>
      </c>
      <c r="G413" t="s">
        <v>284</v>
      </c>
      <c r="H413" s="33"/>
      <c r="I413" t="s">
        <v>285</v>
      </c>
      <c r="J413" s="34">
        <f>ROUND(E413* H413,5)</f>
        <v>0</v>
      </c>
      <c r="K413" s="35"/>
    </row>
    <row r="414" spans="1:27" x14ac:dyDescent="0.25">
      <c r="B414" t="s">
        <v>412</v>
      </c>
      <c r="C414" t="s">
        <v>413</v>
      </c>
      <c r="D414" t="s">
        <v>414</v>
      </c>
      <c r="E414" s="32">
        <v>2.5000000000000001E-2</v>
      </c>
      <c r="G414" t="s">
        <v>284</v>
      </c>
      <c r="H414" s="33"/>
      <c r="I414" t="s">
        <v>285</v>
      </c>
      <c r="J414" s="34">
        <f>ROUND(E414* H414,5)</f>
        <v>0</v>
      </c>
      <c r="K414" s="35"/>
    </row>
    <row r="415" spans="1:27" x14ac:dyDescent="0.25">
      <c r="D415" s="36" t="s">
        <v>299</v>
      </c>
      <c r="E415" s="35"/>
      <c r="H415" s="35"/>
      <c r="K415" s="33">
        <f>SUM(J413:J414)</f>
        <v>0</v>
      </c>
    </row>
    <row r="416" spans="1:27" x14ac:dyDescent="0.25">
      <c r="E416" s="35"/>
      <c r="H416" s="35"/>
      <c r="K416" s="35"/>
    </row>
    <row r="417" spans="1:27" x14ac:dyDescent="0.25">
      <c r="D417" s="36" t="s">
        <v>301</v>
      </c>
      <c r="E417" s="35"/>
      <c r="H417" s="35">
        <v>2.5</v>
      </c>
      <c r="I417" t="s">
        <v>302</v>
      </c>
      <c r="J417">
        <f>ROUND(H417/100*K411,5)</f>
        <v>0</v>
      </c>
      <c r="K417" s="35"/>
    </row>
    <row r="418" spans="1:27" x14ac:dyDescent="0.25">
      <c r="D418" s="36" t="s">
        <v>300</v>
      </c>
      <c r="E418" s="35"/>
      <c r="H418" s="35"/>
      <c r="K418" s="37">
        <f>SUM(J408:J417)</f>
        <v>0</v>
      </c>
    </row>
    <row r="419" spans="1:27" x14ac:dyDescent="0.25">
      <c r="D419" s="36" t="s">
        <v>303</v>
      </c>
      <c r="E419" s="35"/>
      <c r="H419" s="35"/>
      <c r="K419" s="37">
        <f>SUM(K418:K418)</f>
        <v>0</v>
      </c>
    </row>
    <row r="421" spans="1:27" ht="45" customHeight="1" x14ac:dyDescent="0.25">
      <c r="A421" s="28"/>
      <c r="B421" s="28" t="s">
        <v>497</v>
      </c>
      <c r="C421" s="29" t="s">
        <v>12</v>
      </c>
      <c r="D421" s="7" t="s">
        <v>498</v>
      </c>
      <c r="E421" s="6"/>
      <c r="F421" s="6"/>
      <c r="G421" s="29"/>
      <c r="H421" s="30" t="s">
        <v>272</v>
      </c>
      <c r="I421" s="5">
        <v>1</v>
      </c>
      <c r="J421" s="4"/>
      <c r="K421" s="31">
        <f>ROUND(K433,2)</f>
        <v>0</v>
      </c>
      <c r="L421" s="29"/>
      <c r="M421" s="29"/>
      <c r="N421" s="29"/>
      <c r="O421" s="29"/>
      <c r="P421" s="29"/>
      <c r="Q421" s="29"/>
      <c r="R421" s="29"/>
      <c r="S421" s="29"/>
      <c r="T421" s="29"/>
      <c r="U421" s="29"/>
      <c r="V421" s="29"/>
      <c r="W421" s="29"/>
      <c r="X421" s="29"/>
      <c r="Y421" s="29"/>
      <c r="Z421" s="29"/>
      <c r="AA421" s="29"/>
    </row>
    <row r="422" spans="1:27" x14ac:dyDescent="0.25">
      <c r="B422" s="24" t="s">
        <v>279</v>
      </c>
    </row>
    <row r="423" spans="1:27" x14ac:dyDescent="0.25">
      <c r="B423" t="s">
        <v>493</v>
      </c>
      <c r="C423" t="s">
        <v>281</v>
      </c>
      <c r="D423" t="s">
        <v>494</v>
      </c>
      <c r="E423" s="32">
        <v>0.112</v>
      </c>
      <c r="F423" t="s">
        <v>283</v>
      </c>
      <c r="G423" t="s">
        <v>284</v>
      </c>
      <c r="H423" s="33"/>
      <c r="I423" t="s">
        <v>285</v>
      </c>
      <c r="J423" s="34">
        <f>ROUND(E423/I421* H423,5)</f>
        <v>0</v>
      </c>
      <c r="K423" s="35"/>
    </row>
    <row r="424" spans="1:27" x14ac:dyDescent="0.25">
      <c r="B424" t="s">
        <v>491</v>
      </c>
      <c r="C424" t="s">
        <v>281</v>
      </c>
      <c r="D424" t="s">
        <v>492</v>
      </c>
      <c r="E424" s="32">
        <v>0.45</v>
      </c>
      <c r="F424" t="s">
        <v>283</v>
      </c>
      <c r="G424" t="s">
        <v>284</v>
      </c>
      <c r="H424" s="33"/>
      <c r="I424" t="s">
        <v>285</v>
      </c>
      <c r="J424" s="34">
        <f>ROUND(E424/I421* H424,5)</f>
        <v>0</v>
      </c>
      <c r="K424" s="35"/>
    </row>
    <row r="425" spans="1:27" x14ac:dyDescent="0.25">
      <c r="D425" s="36" t="s">
        <v>286</v>
      </c>
      <c r="E425" s="35"/>
      <c r="H425" s="35"/>
      <c r="K425" s="33">
        <f>SUM(J423:J424)</f>
        <v>0</v>
      </c>
    </row>
    <row r="426" spans="1:27" x14ac:dyDescent="0.25">
      <c r="B426" s="24" t="s">
        <v>291</v>
      </c>
      <c r="E426" s="35"/>
      <c r="H426" s="35"/>
      <c r="K426" s="35"/>
    </row>
    <row r="427" spans="1:27" x14ac:dyDescent="0.25">
      <c r="B427" t="s">
        <v>499</v>
      </c>
      <c r="C427" t="s">
        <v>12</v>
      </c>
      <c r="D427" t="s">
        <v>500</v>
      </c>
      <c r="E427" s="32">
        <v>1</v>
      </c>
      <c r="G427" t="s">
        <v>284</v>
      </c>
      <c r="H427" s="33"/>
      <c r="I427" t="s">
        <v>285</v>
      </c>
      <c r="J427" s="34">
        <f>ROUND(E427* H427,5)</f>
        <v>0</v>
      </c>
      <c r="K427" s="35"/>
    </row>
    <row r="428" spans="1:27" x14ac:dyDescent="0.25">
      <c r="B428" t="s">
        <v>501</v>
      </c>
      <c r="C428" t="s">
        <v>12</v>
      </c>
      <c r="D428" t="s">
        <v>502</v>
      </c>
      <c r="E428" s="32">
        <v>1</v>
      </c>
      <c r="G428" t="s">
        <v>284</v>
      </c>
      <c r="H428" s="33"/>
      <c r="I428" t="s">
        <v>285</v>
      </c>
      <c r="J428" s="34">
        <f>ROUND(E428* H428,5)</f>
        <v>0</v>
      </c>
      <c r="K428" s="35"/>
    </row>
    <row r="429" spans="1:27" x14ac:dyDescent="0.25">
      <c r="D429" s="36" t="s">
        <v>299</v>
      </c>
      <c r="E429" s="35"/>
      <c r="H429" s="35"/>
      <c r="K429" s="33">
        <f>SUM(J427:J428)</f>
        <v>0</v>
      </c>
    </row>
    <row r="430" spans="1:27" x14ac:dyDescent="0.25">
      <c r="E430" s="35"/>
      <c r="H430" s="35"/>
      <c r="K430" s="35"/>
    </row>
    <row r="431" spans="1:27" x14ac:dyDescent="0.25">
      <c r="D431" s="36" t="s">
        <v>301</v>
      </c>
      <c r="E431" s="35"/>
      <c r="H431" s="35">
        <v>2.5</v>
      </c>
      <c r="I431" t="s">
        <v>302</v>
      </c>
      <c r="J431">
        <f>ROUND(H431/100*K425,5)</f>
        <v>0</v>
      </c>
      <c r="K431" s="35"/>
    </row>
    <row r="432" spans="1:27" x14ac:dyDescent="0.25">
      <c r="D432" s="36" t="s">
        <v>300</v>
      </c>
      <c r="E432" s="35"/>
      <c r="H432" s="35"/>
      <c r="K432" s="37">
        <f>SUM(J422:J431)</f>
        <v>0</v>
      </c>
    </row>
    <row r="433" spans="1:27" x14ac:dyDescent="0.25">
      <c r="D433" s="36" t="s">
        <v>303</v>
      </c>
      <c r="E433" s="35"/>
      <c r="H433" s="35"/>
      <c r="K433" s="37">
        <f>SUM(K432:K432)</f>
        <v>0</v>
      </c>
    </row>
    <row r="435" spans="1:27" ht="45" customHeight="1" x14ac:dyDescent="0.25">
      <c r="A435" s="28"/>
      <c r="B435" s="28" t="s">
        <v>503</v>
      </c>
      <c r="C435" s="29" t="s">
        <v>12</v>
      </c>
      <c r="D435" s="7" t="s">
        <v>504</v>
      </c>
      <c r="E435" s="6"/>
      <c r="F435" s="6"/>
      <c r="G435" s="29"/>
      <c r="H435" s="30" t="s">
        <v>272</v>
      </c>
      <c r="I435" s="5">
        <v>1</v>
      </c>
      <c r="J435" s="4"/>
      <c r="K435" s="31">
        <f>ROUND(K446,2)</f>
        <v>0</v>
      </c>
      <c r="L435" s="29"/>
      <c r="M435" s="29"/>
      <c r="N435" s="29"/>
      <c r="O435" s="29"/>
      <c r="P435" s="29"/>
      <c r="Q435" s="29"/>
      <c r="R435" s="29"/>
      <c r="S435" s="29"/>
      <c r="T435" s="29"/>
      <c r="U435" s="29"/>
      <c r="V435" s="29"/>
      <c r="W435" s="29"/>
      <c r="X435" s="29"/>
      <c r="Y435" s="29"/>
      <c r="Z435" s="29"/>
      <c r="AA435" s="29"/>
    </row>
    <row r="436" spans="1:27" x14ac:dyDescent="0.25">
      <c r="B436" s="24" t="s">
        <v>279</v>
      </c>
    </row>
    <row r="437" spans="1:27" x14ac:dyDescent="0.25">
      <c r="B437" t="s">
        <v>493</v>
      </c>
      <c r="C437" t="s">
        <v>281</v>
      </c>
      <c r="D437" t="s">
        <v>494</v>
      </c>
      <c r="E437" s="32">
        <v>0.22500000000000001</v>
      </c>
      <c r="F437" t="s">
        <v>283</v>
      </c>
      <c r="G437" t="s">
        <v>284</v>
      </c>
      <c r="H437" s="33"/>
      <c r="I437" t="s">
        <v>285</v>
      </c>
      <c r="J437" s="34">
        <f>ROUND(E437/I435* H437,5)</f>
        <v>0</v>
      </c>
      <c r="K437" s="35"/>
    </row>
    <row r="438" spans="1:27" x14ac:dyDescent="0.25">
      <c r="B438" t="s">
        <v>491</v>
      </c>
      <c r="C438" t="s">
        <v>281</v>
      </c>
      <c r="D438" t="s">
        <v>492</v>
      </c>
      <c r="E438" s="32">
        <v>0.9</v>
      </c>
      <c r="F438" t="s">
        <v>283</v>
      </c>
      <c r="G438" t="s">
        <v>284</v>
      </c>
      <c r="H438" s="33"/>
      <c r="I438" t="s">
        <v>285</v>
      </c>
      <c r="J438" s="34">
        <f>ROUND(E438/I435* H438,5)</f>
        <v>0</v>
      </c>
      <c r="K438" s="35"/>
    </row>
    <row r="439" spans="1:27" x14ac:dyDescent="0.25">
      <c r="D439" s="36" t="s">
        <v>286</v>
      </c>
      <c r="E439" s="35"/>
      <c r="H439" s="35"/>
      <c r="K439" s="33">
        <f>SUM(J437:J438)</f>
        <v>0</v>
      </c>
    </row>
    <row r="440" spans="1:27" x14ac:dyDescent="0.25">
      <c r="B440" s="24" t="s">
        <v>291</v>
      </c>
      <c r="E440" s="35"/>
      <c r="H440" s="35"/>
      <c r="K440" s="35"/>
    </row>
    <row r="441" spans="1:27" x14ac:dyDescent="0.25">
      <c r="B441" t="s">
        <v>505</v>
      </c>
      <c r="C441" t="s">
        <v>12</v>
      </c>
      <c r="D441" t="s">
        <v>506</v>
      </c>
      <c r="E441" s="32">
        <v>0.8</v>
      </c>
      <c r="G441" t="s">
        <v>284</v>
      </c>
      <c r="H441" s="33"/>
      <c r="I441" t="s">
        <v>285</v>
      </c>
      <c r="J441" s="34">
        <f>ROUND(E441* H441,5)</f>
        <v>0</v>
      </c>
      <c r="K441" s="35"/>
    </row>
    <row r="442" spans="1:27" x14ac:dyDescent="0.25">
      <c r="D442" s="36" t="s">
        <v>299</v>
      </c>
      <c r="E442" s="35"/>
      <c r="H442" s="35"/>
      <c r="K442" s="33">
        <f>SUM(J441:J441)</f>
        <v>0</v>
      </c>
    </row>
    <row r="443" spans="1:27" x14ac:dyDescent="0.25">
      <c r="E443" s="35"/>
      <c r="H443" s="35"/>
      <c r="K443" s="35"/>
    </row>
    <row r="444" spans="1:27" x14ac:dyDescent="0.25">
      <c r="D444" s="36" t="s">
        <v>301</v>
      </c>
      <c r="E444" s="35"/>
      <c r="H444" s="35">
        <v>1.5</v>
      </c>
      <c r="I444" t="s">
        <v>302</v>
      </c>
      <c r="J444">
        <f>ROUND(H444/100*K439,5)</f>
        <v>0</v>
      </c>
      <c r="K444" s="35"/>
    </row>
    <row r="445" spans="1:27" x14ac:dyDescent="0.25">
      <c r="D445" s="36" t="s">
        <v>300</v>
      </c>
      <c r="E445" s="35"/>
      <c r="H445" s="35"/>
      <c r="K445" s="37">
        <f>SUM(J436:J444)</f>
        <v>0</v>
      </c>
    </row>
    <row r="446" spans="1:27" x14ac:dyDescent="0.25">
      <c r="D446" s="36" t="s">
        <v>303</v>
      </c>
      <c r="E446" s="35"/>
      <c r="H446" s="35"/>
      <c r="K446" s="37">
        <f>SUM(K445:K445)</f>
        <v>0</v>
      </c>
    </row>
    <row r="448" spans="1:27" ht="45" customHeight="1" x14ac:dyDescent="0.25">
      <c r="A448" s="28"/>
      <c r="B448" s="28" t="s">
        <v>507</v>
      </c>
      <c r="C448" s="29" t="s">
        <v>27</v>
      </c>
      <c r="D448" s="7" t="s">
        <v>508</v>
      </c>
      <c r="E448" s="6"/>
      <c r="F448" s="6"/>
      <c r="G448" s="29"/>
      <c r="H448" s="30" t="s">
        <v>272</v>
      </c>
      <c r="I448" s="5">
        <v>1</v>
      </c>
      <c r="J448" s="4"/>
      <c r="K448" s="31">
        <f>ROUND(K463,2)</f>
        <v>0</v>
      </c>
      <c r="L448" s="29"/>
      <c r="M448" s="29"/>
      <c r="N448" s="29"/>
      <c r="O448" s="29"/>
      <c r="P448" s="29"/>
      <c r="Q448" s="29"/>
      <c r="R448" s="29"/>
      <c r="S448" s="29"/>
      <c r="T448" s="29"/>
      <c r="U448" s="29"/>
      <c r="V448" s="29"/>
      <c r="W448" s="29"/>
      <c r="X448" s="29"/>
      <c r="Y448" s="29"/>
      <c r="Z448" s="29"/>
      <c r="AA448" s="29"/>
    </row>
    <row r="449" spans="2:11" x14ac:dyDescent="0.25">
      <c r="B449" s="24" t="s">
        <v>279</v>
      </c>
    </row>
    <row r="450" spans="2:11" x14ac:dyDescent="0.25">
      <c r="B450" t="s">
        <v>394</v>
      </c>
      <c r="C450" t="s">
        <v>281</v>
      </c>
      <c r="D450" t="s">
        <v>395</v>
      </c>
      <c r="E450" s="32">
        <v>0.7</v>
      </c>
      <c r="F450" t="s">
        <v>283</v>
      </c>
      <c r="G450" t="s">
        <v>284</v>
      </c>
      <c r="H450" s="33"/>
      <c r="I450" t="s">
        <v>285</v>
      </c>
      <c r="J450" s="34">
        <f>ROUND(E450/I448* H450,5)</f>
        <v>0</v>
      </c>
      <c r="K450" s="35"/>
    </row>
    <row r="451" spans="2:11" x14ac:dyDescent="0.25">
      <c r="B451" t="s">
        <v>509</v>
      </c>
      <c r="C451" t="s">
        <v>281</v>
      </c>
      <c r="D451" t="s">
        <v>510</v>
      </c>
      <c r="E451" s="32">
        <v>1.4</v>
      </c>
      <c r="F451" t="s">
        <v>283</v>
      </c>
      <c r="G451" t="s">
        <v>284</v>
      </c>
      <c r="H451" s="33"/>
      <c r="I451" t="s">
        <v>285</v>
      </c>
      <c r="J451" s="34">
        <f>ROUND(E451/I448* H451,5)</f>
        <v>0</v>
      </c>
      <c r="K451" s="35"/>
    </row>
    <row r="452" spans="2:11" x14ac:dyDescent="0.25">
      <c r="D452" s="36" t="s">
        <v>286</v>
      </c>
      <c r="E452" s="35"/>
      <c r="H452" s="35"/>
      <c r="K452" s="33">
        <f>SUM(J450:J451)</f>
        <v>0</v>
      </c>
    </row>
    <row r="453" spans="2:11" x14ac:dyDescent="0.25">
      <c r="B453" s="24" t="s">
        <v>291</v>
      </c>
      <c r="E453" s="35"/>
      <c r="H453" s="35"/>
      <c r="K453" s="35"/>
    </row>
    <row r="454" spans="2:11" x14ac:dyDescent="0.25">
      <c r="B454" t="s">
        <v>511</v>
      </c>
      <c r="C454" t="s">
        <v>27</v>
      </c>
      <c r="D454" t="s">
        <v>512</v>
      </c>
      <c r="E454" s="32">
        <v>1</v>
      </c>
      <c r="G454" t="s">
        <v>284</v>
      </c>
      <c r="H454" s="33"/>
      <c r="I454" t="s">
        <v>285</v>
      </c>
      <c r="J454" s="34">
        <f>ROUND(E454* H454,5)</f>
        <v>0</v>
      </c>
      <c r="K454" s="35"/>
    </row>
    <row r="455" spans="2:11" x14ac:dyDescent="0.25">
      <c r="B455" t="s">
        <v>513</v>
      </c>
      <c r="C455" t="s">
        <v>12</v>
      </c>
      <c r="D455" t="s">
        <v>514</v>
      </c>
      <c r="E455" s="32">
        <v>4.5</v>
      </c>
      <c r="G455" t="s">
        <v>284</v>
      </c>
      <c r="H455" s="33"/>
      <c r="I455" t="s">
        <v>285</v>
      </c>
      <c r="J455" s="34">
        <f>ROUND(E455* H455,5)</f>
        <v>0</v>
      </c>
      <c r="K455" s="35"/>
    </row>
    <row r="456" spans="2:11" x14ac:dyDescent="0.25">
      <c r="D456" s="36" t="s">
        <v>299</v>
      </c>
      <c r="E456" s="35"/>
      <c r="H456" s="35"/>
      <c r="K456" s="33">
        <f>SUM(J454:J455)</f>
        <v>0</v>
      </c>
    </row>
    <row r="457" spans="2:11" x14ac:dyDescent="0.25">
      <c r="B457" s="24" t="s">
        <v>269</v>
      </c>
      <c r="E457" s="35"/>
      <c r="H457" s="35"/>
      <c r="K457" s="35"/>
    </row>
    <row r="458" spans="2:11" ht="135" x14ac:dyDescent="0.25">
      <c r="B458" t="s">
        <v>277</v>
      </c>
      <c r="C458" t="s">
        <v>30</v>
      </c>
      <c r="D458" s="38" t="s">
        <v>278</v>
      </c>
      <c r="E458" s="32">
        <v>7.4000000000000003E-3</v>
      </c>
      <c r="G458" t="s">
        <v>284</v>
      </c>
      <c r="H458" s="33"/>
      <c r="I458" t="s">
        <v>285</v>
      </c>
      <c r="J458" s="34">
        <f>ROUND(E458* H458,5)</f>
        <v>0</v>
      </c>
      <c r="K458" s="35"/>
    </row>
    <row r="459" spans="2:11" x14ac:dyDescent="0.25">
      <c r="D459" s="36" t="s">
        <v>472</v>
      </c>
      <c r="E459" s="35"/>
      <c r="H459" s="35"/>
      <c r="K459" s="33">
        <f>SUM(J458:J458)</f>
        <v>0</v>
      </c>
    </row>
    <row r="460" spans="2:11" x14ac:dyDescent="0.25">
      <c r="E460" s="35"/>
      <c r="H460" s="35"/>
      <c r="K460" s="35"/>
    </row>
    <row r="461" spans="2:11" x14ac:dyDescent="0.25">
      <c r="D461" s="36" t="s">
        <v>301</v>
      </c>
      <c r="E461" s="35"/>
      <c r="H461" s="35">
        <v>2.5</v>
      </c>
      <c r="I461" t="s">
        <v>302</v>
      </c>
      <c r="J461">
        <f>ROUND(H461/100*K452,5)</f>
        <v>0</v>
      </c>
      <c r="K461" s="35"/>
    </row>
    <row r="462" spans="2:11" x14ac:dyDescent="0.25">
      <c r="D462" s="36" t="s">
        <v>300</v>
      </c>
      <c r="E462" s="35"/>
      <c r="H462" s="35"/>
      <c r="K462" s="37">
        <f>SUM(J449:J461)</f>
        <v>0</v>
      </c>
    </row>
    <row r="463" spans="2:11" x14ac:dyDescent="0.25">
      <c r="D463" s="36" t="s">
        <v>303</v>
      </c>
      <c r="E463" s="35"/>
      <c r="H463" s="35"/>
      <c r="K463" s="37">
        <f>SUM(K462:K462)</f>
        <v>0</v>
      </c>
    </row>
    <row r="465" spans="1:27" ht="45" customHeight="1" x14ac:dyDescent="0.25">
      <c r="A465" s="28"/>
      <c r="B465" s="28" t="s">
        <v>515</v>
      </c>
      <c r="C465" s="29" t="s">
        <v>27</v>
      </c>
      <c r="D465" s="7" t="s">
        <v>516</v>
      </c>
      <c r="E465" s="6"/>
      <c r="F465" s="6"/>
      <c r="G465" s="29"/>
      <c r="H465" s="30" t="s">
        <v>272</v>
      </c>
      <c r="I465" s="5">
        <v>1</v>
      </c>
      <c r="J465" s="4"/>
      <c r="K465" s="31">
        <f>ROUND(K480,2)</f>
        <v>0</v>
      </c>
      <c r="L465" s="29"/>
      <c r="M465" s="29"/>
      <c r="N465" s="29"/>
      <c r="O465" s="29"/>
      <c r="P465" s="29"/>
      <c r="Q465" s="29"/>
      <c r="R465" s="29"/>
      <c r="S465" s="29"/>
      <c r="T465" s="29"/>
      <c r="U465" s="29"/>
      <c r="V465" s="29"/>
      <c r="W465" s="29"/>
      <c r="X465" s="29"/>
      <c r="Y465" s="29"/>
      <c r="Z465" s="29"/>
      <c r="AA465" s="29"/>
    </row>
    <row r="466" spans="1:27" x14ac:dyDescent="0.25">
      <c r="B466" s="24" t="s">
        <v>279</v>
      </c>
    </row>
    <row r="467" spans="1:27" x14ac:dyDescent="0.25">
      <c r="B467" t="s">
        <v>394</v>
      </c>
      <c r="C467" t="s">
        <v>281</v>
      </c>
      <c r="D467" t="s">
        <v>395</v>
      </c>
      <c r="E467" s="32">
        <v>0.6</v>
      </c>
      <c r="F467" t="s">
        <v>283</v>
      </c>
      <c r="G467" t="s">
        <v>284</v>
      </c>
      <c r="H467" s="33"/>
      <c r="I467" t="s">
        <v>285</v>
      </c>
      <c r="J467" s="34">
        <f>ROUND(E467/I465* H467,5)</f>
        <v>0</v>
      </c>
      <c r="K467" s="35"/>
    </row>
    <row r="468" spans="1:27" x14ac:dyDescent="0.25">
      <c r="B468" t="s">
        <v>509</v>
      </c>
      <c r="C468" t="s">
        <v>281</v>
      </c>
      <c r="D468" t="s">
        <v>510</v>
      </c>
      <c r="E468" s="32">
        <v>1.2</v>
      </c>
      <c r="F468" t="s">
        <v>283</v>
      </c>
      <c r="G468" t="s">
        <v>284</v>
      </c>
      <c r="H468" s="33"/>
      <c r="I468" t="s">
        <v>285</v>
      </c>
      <c r="J468" s="34">
        <f>ROUND(E468/I465* H468,5)</f>
        <v>0</v>
      </c>
      <c r="K468" s="35"/>
    </row>
    <row r="469" spans="1:27" x14ac:dyDescent="0.25">
      <c r="D469" s="36" t="s">
        <v>286</v>
      </c>
      <c r="E469" s="35"/>
      <c r="H469" s="35"/>
      <c r="K469" s="33">
        <f>SUM(J467:J468)</f>
        <v>0</v>
      </c>
    </row>
    <row r="470" spans="1:27" x14ac:dyDescent="0.25">
      <c r="B470" s="24" t="s">
        <v>291</v>
      </c>
      <c r="E470" s="35"/>
      <c r="H470" s="35"/>
      <c r="K470" s="35"/>
    </row>
    <row r="471" spans="1:27" x14ac:dyDescent="0.25">
      <c r="B471" t="s">
        <v>513</v>
      </c>
      <c r="C471" t="s">
        <v>12</v>
      </c>
      <c r="D471" t="s">
        <v>514</v>
      </c>
      <c r="E471" s="32">
        <v>3.5</v>
      </c>
      <c r="G471" t="s">
        <v>284</v>
      </c>
      <c r="H471" s="33"/>
      <c r="I471" t="s">
        <v>285</v>
      </c>
      <c r="J471" s="34">
        <f>ROUND(E471* H471,5)</f>
        <v>0</v>
      </c>
      <c r="K471" s="35"/>
    </row>
    <row r="472" spans="1:27" x14ac:dyDescent="0.25">
      <c r="B472" t="s">
        <v>517</v>
      </c>
      <c r="C472" t="s">
        <v>27</v>
      </c>
      <c r="D472" t="s">
        <v>518</v>
      </c>
      <c r="E472" s="32">
        <v>1</v>
      </c>
      <c r="G472" t="s">
        <v>284</v>
      </c>
      <c r="H472" s="33"/>
      <c r="I472" t="s">
        <v>285</v>
      </c>
      <c r="J472" s="34">
        <f>ROUND(E472* H472,5)</f>
        <v>0</v>
      </c>
      <c r="K472" s="35"/>
    </row>
    <row r="473" spans="1:27" x14ac:dyDescent="0.25">
      <c r="D473" s="36" t="s">
        <v>299</v>
      </c>
      <c r="E473" s="35"/>
      <c r="H473" s="35"/>
      <c r="K473" s="33">
        <f>SUM(J471:J472)</f>
        <v>0</v>
      </c>
    </row>
    <row r="474" spans="1:27" x14ac:dyDescent="0.25">
      <c r="B474" s="24" t="s">
        <v>269</v>
      </c>
      <c r="E474" s="35"/>
      <c r="H474" s="35"/>
      <c r="K474" s="35"/>
    </row>
    <row r="475" spans="1:27" ht="135" x14ac:dyDescent="0.25">
      <c r="B475" t="s">
        <v>277</v>
      </c>
      <c r="C475" t="s">
        <v>30</v>
      </c>
      <c r="D475" s="38" t="s">
        <v>278</v>
      </c>
      <c r="E475" s="32">
        <v>7.4000000000000003E-3</v>
      </c>
      <c r="G475" t="s">
        <v>284</v>
      </c>
      <c r="H475" s="33"/>
      <c r="I475" t="s">
        <v>285</v>
      </c>
      <c r="J475" s="34">
        <f>ROUND(E475* H475,5)</f>
        <v>0</v>
      </c>
      <c r="K475" s="35"/>
    </row>
    <row r="476" spans="1:27" x14ac:dyDescent="0.25">
      <c r="D476" s="36" t="s">
        <v>472</v>
      </c>
      <c r="E476" s="35"/>
      <c r="H476" s="35"/>
      <c r="K476" s="33">
        <f>SUM(J475:J475)</f>
        <v>0</v>
      </c>
    </row>
    <row r="477" spans="1:27" x14ac:dyDescent="0.25">
      <c r="E477" s="35"/>
      <c r="H477" s="35"/>
      <c r="K477" s="35"/>
    </row>
    <row r="478" spans="1:27" x14ac:dyDescent="0.25">
      <c r="D478" s="36" t="s">
        <v>301</v>
      </c>
      <c r="E478" s="35"/>
      <c r="H478" s="35">
        <v>2.5</v>
      </c>
      <c r="I478" t="s">
        <v>302</v>
      </c>
      <c r="J478">
        <f>ROUND(H478/100*K469,5)</f>
        <v>0</v>
      </c>
      <c r="K478" s="35"/>
    </row>
    <row r="479" spans="1:27" x14ac:dyDescent="0.25">
      <c r="D479" s="36" t="s">
        <v>300</v>
      </c>
      <c r="E479" s="35"/>
      <c r="H479" s="35"/>
      <c r="K479" s="37">
        <f>SUM(J466:J478)</f>
        <v>0</v>
      </c>
    </row>
    <row r="480" spans="1:27" x14ac:dyDescent="0.25">
      <c r="D480" s="36" t="s">
        <v>303</v>
      </c>
      <c r="E480" s="35"/>
      <c r="H480" s="35"/>
      <c r="K480" s="37">
        <f>SUM(K479:K479)</f>
        <v>0</v>
      </c>
    </row>
    <row r="482" spans="1:27" ht="45" customHeight="1" x14ac:dyDescent="0.25">
      <c r="A482" s="28"/>
      <c r="B482" s="28" t="s">
        <v>519</v>
      </c>
      <c r="C482" s="29" t="s">
        <v>27</v>
      </c>
      <c r="D482" s="7" t="s">
        <v>520</v>
      </c>
      <c r="E482" s="6"/>
      <c r="F482" s="6"/>
      <c r="G482" s="29"/>
      <c r="H482" s="30" t="s">
        <v>272</v>
      </c>
      <c r="I482" s="5">
        <v>1</v>
      </c>
      <c r="J482" s="4"/>
      <c r="K482" s="31">
        <f>ROUND(K497,2)</f>
        <v>0</v>
      </c>
      <c r="L482" s="29"/>
      <c r="M482" s="29"/>
      <c r="N482" s="29"/>
      <c r="O482" s="29"/>
      <c r="P482" s="29"/>
      <c r="Q482" s="29"/>
      <c r="R482" s="29"/>
      <c r="S482" s="29"/>
      <c r="T482" s="29"/>
      <c r="U482" s="29"/>
      <c r="V482" s="29"/>
      <c r="W482" s="29"/>
      <c r="X482" s="29"/>
      <c r="Y482" s="29"/>
      <c r="Z482" s="29"/>
      <c r="AA482" s="29"/>
    </row>
    <row r="483" spans="1:27" x14ac:dyDescent="0.25">
      <c r="B483" s="24" t="s">
        <v>279</v>
      </c>
    </row>
    <row r="484" spans="1:27" x14ac:dyDescent="0.25">
      <c r="B484" t="s">
        <v>509</v>
      </c>
      <c r="C484" t="s">
        <v>281</v>
      </c>
      <c r="D484" t="s">
        <v>510</v>
      </c>
      <c r="E484" s="32">
        <v>1.2</v>
      </c>
      <c r="F484" t="s">
        <v>283</v>
      </c>
      <c r="G484" t="s">
        <v>284</v>
      </c>
      <c r="H484" s="33"/>
      <c r="I484" t="s">
        <v>285</v>
      </c>
      <c r="J484" s="34">
        <f>ROUND(E484/I482* H484,5)</f>
        <v>0</v>
      </c>
      <c r="K484" s="35"/>
    </row>
    <row r="485" spans="1:27" x14ac:dyDescent="0.25">
      <c r="B485" t="s">
        <v>394</v>
      </c>
      <c r="C485" t="s">
        <v>281</v>
      </c>
      <c r="D485" t="s">
        <v>395</v>
      </c>
      <c r="E485" s="32">
        <v>0.6</v>
      </c>
      <c r="F485" t="s">
        <v>283</v>
      </c>
      <c r="G485" t="s">
        <v>284</v>
      </c>
      <c r="H485" s="33"/>
      <c r="I485" t="s">
        <v>285</v>
      </c>
      <c r="J485" s="34">
        <f>ROUND(E485/I482* H485,5)</f>
        <v>0</v>
      </c>
      <c r="K485" s="35"/>
    </row>
    <row r="486" spans="1:27" x14ac:dyDescent="0.25">
      <c r="D486" s="36" t="s">
        <v>286</v>
      </c>
      <c r="E486" s="35"/>
      <c r="H486" s="35"/>
      <c r="K486" s="33">
        <f>SUM(J484:J485)</f>
        <v>0</v>
      </c>
    </row>
    <row r="487" spans="1:27" x14ac:dyDescent="0.25">
      <c r="B487" s="24" t="s">
        <v>291</v>
      </c>
      <c r="E487" s="35"/>
      <c r="H487" s="35"/>
      <c r="K487" s="35"/>
    </row>
    <row r="488" spans="1:27" x14ac:dyDescent="0.25">
      <c r="B488" t="s">
        <v>513</v>
      </c>
      <c r="C488" t="s">
        <v>12</v>
      </c>
      <c r="D488" t="s">
        <v>514</v>
      </c>
      <c r="E488" s="32">
        <v>4</v>
      </c>
      <c r="G488" t="s">
        <v>284</v>
      </c>
      <c r="H488" s="33"/>
      <c r="I488" t="s">
        <v>285</v>
      </c>
      <c r="J488" s="34">
        <f>ROUND(E488* H488,5)</f>
        <v>0</v>
      </c>
      <c r="K488" s="35"/>
    </row>
    <row r="489" spans="1:27" x14ac:dyDescent="0.25">
      <c r="B489" t="s">
        <v>517</v>
      </c>
      <c r="C489" t="s">
        <v>27</v>
      </c>
      <c r="D489" t="s">
        <v>518</v>
      </c>
      <c r="E489" s="32">
        <v>1.5</v>
      </c>
      <c r="G489" t="s">
        <v>284</v>
      </c>
      <c r="H489" s="33"/>
      <c r="I489" t="s">
        <v>285</v>
      </c>
      <c r="J489" s="34">
        <f>ROUND(E489* H489,5)</f>
        <v>0</v>
      </c>
      <c r="K489" s="35"/>
    </row>
    <row r="490" spans="1:27" x14ac:dyDescent="0.25">
      <c r="D490" s="36" t="s">
        <v>299</v>
      </c>
      <c r="E490" s="35"/>
      <c r="H490" s="35"/>
      <c r="K490" s="33">
        <f>SUM(J488:J489)</f>
        <v>0</v>
      </c>
    </row>
    <row r="491" spans="1:27" x14ac:dyDescent="0.25">
      <c r="B491" s="24" t="s">
        <v>269</v>
      </c>
      <c r="E491" s="35"/>
      <c r="H491" s="35"/>
      <c r="K491" s="35"/>
    </row>
    <row r="492" spans="1:27" ht="135" x14ac:dyDescent="0.25">
      <c r="B492" t="s">
        <v>277</v>
      </c>
      <c r="C492" t="s">
        <v>30</v>
      </c>
      <c r="D492" s="38" t="s">
        <v>278</v>
      </c>
      <c r="E492" s="32">
        <v>7.4000000000000003E-3</v>
      </c>
      <c r="G492" t="s">
        <v>284</v>
      </c>
      <c r="H492" s="33"/>
      <c r="I492" t="s">
        <v>285</v>
      </c>
      <c r="J492" s="34">
        <f>ROUND(E492* H492,5)</f>
        <v>0</v>
      </c>
      <c r="K492" s="35"/>
    </row>
    <row r="493" spans="1:27" x14ac:dyDescent="0.25">
      <c r="D493" s="36" t="s">
        <v>472</v>
      </c>
      <c r="E493" s="35"/>
      <c r="H493" s="35"/>
      <c r="K493" s="33">
        <f>SUM(J492:J492)</f>
        <v>0</v>
      </c>
    </row>
    <row r="494" spans="1:27" x14ac:dyDescent="0.25">
      <c r="E494" s="35"/>
      <c r="H494" s="35"/>
      <c r="K494" s="35"/>
    </row>
    <row r="495" spans="1:27" x14ac:dyDescent="0.25">
      <c r="D495" s="36" t="s">
        <v>301</v>
      </c>
      <c r="E495" s="35"/>
      <c r="H495" s="35">
        <v>2.5</v>
      </c>
      <c r="I495" t="s">
        <v>302</v>
      </c>
      <c r="J495">
        <f>ROUND(H495/100*K486,5)</f>
        <v>0</v>
      </c>
      <c r="K495" s="35"/>
    </row>
    <row r="496" spans="1:27" x14ac:dyDescent="0.25">
      <c r="D496" s="36" t="s">
        <v>300</v>
      </c>
      <c r="E496" s="35"/>
      <c r="H496" s="35"/>
      <c r="K496" s="37">
        <f>SUM(J483:J495)</f>
        <v>0</v>
      </c>
    </row>
    <row r="497" spans="1:27" x14ac:dyDescent="0.25">
      <c r="D497" s="36" t="s">
        <v>303</v>
      </c>
      <c r="E497" s="35"/>
      <c r="H497" s="35"/>
      <c r="K497" s="37">
        <f>SUM(K496:K496)</f>
        <v>0</v>
      </c>
    </row>
    <row r="499" spans="1:27" ht="45" customHeight="1" x14ac:dyDescent="0.25">
      <c r="A499" s="28"/>
      <c r="B499" s="28" t="s">
        <v>521</v>
      </c>
      <c r="C499" s="29" t="s">
        <v>12</v>
      </c>
      <c r="D499" s="7" t="s">
        <v>522</v>
      </c>
      <c r="E499" s="6"/>
      <c r="F499" s="6"/>
      <c r="G499" s="29"/>
      <c r="H499" s="30" t="s">
        <v>272</v>
      </c>
      <c r="I499" s="5">
        <v>1</v>
      </c>
      <c r="J499" s="4"/>
      <c r="K499" s="31">
        <f>ROUND(K513,2)</f>
        <v>0</v>
      </c>
      <c r="L499" s="29"/>
      <c r="M499" s="29"/>
      <c r="N499" s="29"/>
      <c r="O499" s="29"/>
      <c r="P499" s="29"/>
      <c r="Q499" s="29"/>
      <c r="R499" s="29"/>
      <c r="S499" s="29"/>
      <c r="T499" s="29"/>
      <c r="U499" s="29"/>
      <c r="V499" s="29"/>
      <c r="W499" s="29"/>
      <c r="X499" s="29"/>
      <c r="Y499" s="29"/>
      <c r="Z499" s="29"/>
      <c r="AA499" s="29"/>
    </row>
    <row r="500" spans="1:27" x14ac:dyDescent="0.25">
      <c r="B500" s="24" t="s">
        <v>279</v>
      </c>
    </row>
    <row r="501" spans="1:27" x14ac:dyDescent="0.25">
      <c r="B501" t="s">
        <v>394</v>
      </c>
      <c r="C501" t="s">
        <v>281</v>
      </c>
      <c r="D501" t="s">
        <v>395</v>
      </c>
      <c r="E501" s="32">
        <v>2.2000000000000002</v>
      </c>
      <c r="F501" t="s">
        <v>283</v>
      </c>
      <c r="G501" t="s">
        <v>284</v>
      </c>
      <c r="H501" s="33"/>
      <c r="I501" t="s">
        <v>285</v>
      </c>
      <c r="J501" s="34">
        <f>ROUND(E501/I499* H501,5)</f>
        <v>0</v>
      </c>
      <c r="K501" s="35"/>
    </row>
    <row r="502" spans="1:27" x14ac:dyDescent="0.25">
      <c r="B502" t="s">
        <v>509</v>
      </c>
      <c r="C502" t="s">
        <v>281</v>
      </c>
      <c r="D502" t="s">
        <v>510</v>
      </c>
      <c r="E502" s="32">
        <v>2.2000000000000002</v>
      </c>
      <c r="F502" t="s">
        <v>283</v>
      </c>
      <c r="G502" t="s">
        <v>284</v>
      </c>
      <c r="H502" s="33"/>
      <c r="I502" t="s">
        <v>285</v>
      </c>
      <c r="J502" s="34">
        <f>ROUND(E502/I499* H502,5)</f>
        <v>0</v>
      </c>
      <c r="K502" s="35"/>
    </row>
    <row r="503" spans="1:27" x14ac:dyDescent="0.25">
      <c r="D503" s="36" t="s">
        <v>286</v>
      </c>
      <c r="E503" s="35"/>
      <c r="H503" s="35"/>
      <c r="K503" s="33">
        <f>SUM(J501:J502)</f>
        <v>0</v>
      </c>
    </row>
    <row r="504" spans="1:27" x14ac:dyDescent="0.25">
      <c r="B504" s="24" t="s">
        <v>291</v>
      </c>
      <c r="E504" s="35"/>
      <c r="H504" s="35"/>
      <c r="K504" s="35"/>
    </row>
    <row r="505" spans="1:27" x14ac:dyDescent="0.25">
      <c r="B505" t="s">
        <v>523</v>
      </c>
      <c r="C505" t="s">
        <v>115</v>
      </c>
      <c r="D505" t="s">
        <v>524</v>
      </c>
      <c r="E505" s="32">
        <v>6</v>
      </c>
      <c r="G505" t="s">
        <v>284</v>
      </c>
      <c r="H505" s="33"/>
      <c r="I505" t="s">
        <v>285</v>
      </c>
      <c r="J505" s="34">
        <f>ROUND(E505* H505,5)</f>
        <v>0</v>
      </c>
      <c r="K505" s="35"/>
    </row>
    <row r="506" spans="1:27" x14ac:dyDescent="0.25">
      <c r="B506" t="s">
        <v>525</v>
      </c>
      <c r="C506" t="s">
        <v>526</v>
      </c>
      <c r="D506" t="s">
        <v>527</v>
      </c>
      <c r="E506" s="32">
        <v>1</v>
      </c>
      <c r="G506" t="s">
        <v>284</v>
      </c>
      <c r="H506" s="33"/>
      <c r="I506" t="s">
        <v>285</v>
      </c>
      <c r="J506" s="34">
        <f>ROUND(E506* H506,5)</f>
        <v>0</v>
      </c>
      <c r="K506" s="35"/>
    </row>
    <row r="507" spans="1:27" x14ac:dyDescent="0.25">
      <c r="B507" t="s">
        <v>528</v>
      </c>
      <c r="C507" t="s">
        <v>46</v>
      </c>
      <c r="D507" t="s">
        <v>529</v>
      </c>
      <c r="E507" s="32">
        <v>2.3E-2</v>
      </c>
      <c r="G507" t="s">
        <v>284</v>
      </c>
      <c r="H507" s="33"/>
      <c r="I507" t="s">
        <v>285</v>
      </c>
      <c r="J507" s="34">
        <f>ROUND(E507* H507,5)</f>
        <v>0</v>
      </c>
      <c r="K507" s="35"/>
    </row>
    <row r="508" spans="1:27" x14ac:dyDescent="0.25">
      <c r="B508" t="s">
        <v>530</v>
      </c>
      <c r="C508" t="s">
        <v>12</v>
      </c>
      <c r="D508" t="s">
        <v>531</v>
      </c>
      <c r="E508" s="32">
        <v>1.5</v>
      </c>
      <c r="G508" t="s">
        <v>284</v>
      </c>
      <c r="H508" s="33"/>
      <c r="I508" t="s">
        <v>285</v>
      </c>
      <c r="J508" s="34">
        <f>ROUND(E508* H508,5)</f>
        <v>0</v>
      </c>
      <c r="K508" s="35"/>
    </row>
    <row r="509" spans="1:27" x14ac:dyDescent="0.25">
      <c r="D509" s="36" t="s">
        <v>299</v>
      </c>
      <c r="E509" s="35"/>
      <c r="H509" s="35"/>
      <c r="K509" s="33">
        <f>SUM(J505:J508)</f>
        <v>0</v>
      </c>
    </row>
    <row r="510" spans="1:27" x14ac:dyDescent="0.25">
      <c r="E510" s="35"/>
      <c r="H510" s="35"/>
      <c r="K510" s="35"/>
    </row>
    <row r="511" spans="1:27" x14ac:dyDescent="0.25">
      <c r="D511" s="36" t="s">
        <v>301</v>
      </c>
      <c r="E511" s="35"/>
      <c r="H511" s="35">
        <v>2.5</v>
      </c>
      <c r="I511" t="s">
        <v>302</v>
      </c>
      <c r="J511">
        <f>ROUND(H511/100*K503,5)</f>
        <v>0</v>
      </c>
      <c r="K511" s="35"/>
    </row>
    <row r="512" spans="1:27" x14ac:dyDescent="0.25">
      <c r="D512" s="36" t="s">
        <v>300</v>
      </c>
      <c r="E512" s="35"/>
      <c r="H512" s="35"/>
      <c r="K512" s="37">
        <f>SUM(J500:J511)</f>
        <v>0</v>
      </c>
    </row>
    <row r="513" spans="1:27" x14ac:dyDescent="0.25">
      <c r="D513" s="36" t="s">
        <v>303</v>
      </c>
      <c r="E513" s="35"/>
      <c r="H513" s="35"/>
      <c r="K513" s="37">
        <f>SUM(K512:K512)</f>
        <v>0</v>
      </c>
    </row>
    <row r="515" spans="1:27" ht="45" customHeight="1" x14ac:dyDescent="0.25">
      <c r="A515" s="28"/>
      <c r="B515" s="28" t="s">
        <v>532</v>
      </c>
      <c r="C515" s="29" t="s">
        <v>12</v>
      </c>
      <c r="D515" s="7" t="s">
        <v>533</v>
      </c>
      <c r="E515" s="6"/>
      <c r="F515" s="6"/>
      <c r="G515" s="29"/>
      <c r="H515" s="30" t="s">
        <v>272</v>
      </c>
      <c r="I515" s="5">
        <v>1</v>
      </c>
      <c r="J515" s="4"/>
      <c r="K515" s="31">
        <f>ROUND(K527,2)</f>
        <v>0</v>
      </c>
      <c r="L515" s="29"/>
      <c r="M515" s="29"/>
      <c r="N515" s="29"/>
      <c r="O515" s="29"/>
      <c r="P515" s="29"/>
      <c r="Q515" s="29"/>
      <c r="R515" s="29"/>
      <c r="S515" s="29"/>
      <c r="T515" s="29"/>
      <c r="U515" s="29"/>
      <c r="V515" s="29"/>
      <c r="W515" s="29"/>
      <c r="X515" s="29"/>
      <c r="Y515" s="29"/>
      <c r="Z515" s="29"/>
      <c r="AA515" s="29"/>
    </row>
    <row r="516" spans="1:27" x14ac:dyDescent="0.25">
      <c r="B516" s="24" t="s">
        <v>279</v>
      </c>
    </row>
    <row r="517" spans="1:27" x14ac:dyDescent="0.25">
      <c r="B517" t="s">
        <v>431</v>
      </c>
      <c r="C517" t="s">
        <v>281</v>
      </c>
      <c r="D517" t="s">
        <v>432</v>
      </c>
      <c r="E517" s="32">
        <v>0.13</v>
      </c>
      <c r="F517" t="s">
        <v>283</v>
      </c>
      <c r="G517" t="s">
        <v>284</v>
      </c>
      <c r="H517" s="33"/>
      <c r="I517" t="s">
        <v>285</v>
      </c>
      <c r="J517" s="34">
        <f>ROUND(E517/I515* H517,5)</f>
        <v>0</v>
      </c>
      <c r="K517" s="35"/>
    </row>
    <row r="518" spans="1:27" x14ac:dyDescent="0.25">
      <c r="B518" t="s">
        <v>423</v>
      </c>
      <c r="C518" t="s">
        <v>281</v>
      </c>
      <c r="D518" t="s">
        <v>424</v>
      </c>
      <c r="E518" s="32">
        <v>0.4</v>
      </c>
      <c r="F518" t="s">
        <v>283</v>
      </c>
      <c r="G518" t="s">
        <v>284</v>
      </c>
      <c r="H518" s="33"/>
      <c r="I518" t="s">
        <v>285</v>
      </c>
      <c r="J518" s="34">
        <f>ROUND(E518/I515* H518,5)</f>
        <v>0</v>
      </c>
      <c r="K518" s="35"/>
    </row>
    <row r="519" spans="1:27" x14ac:dyDescent="0.25">
      <c r="D519" s="36" t="s">
        <v>286</v>
      </c>
      <c r="E519" s="35"/>
      <c r="H519" s="35"/>
      <c r="K519" s="33">
        <f>SUM(J517:J518)</f>
        <v>0</v>
      </c>
    </row>
    <row r="520" spans="1:27" x14ac:dyDescent="0.25">
      <c r="B520" s="24" t="s">
        <v>291</v>
      </c>
      <c r="E520" s="35"/>
      <c r="H520" s="35"/>
      <c r="K520" s="35"/>
    </row>
    <row r="521" spans="1:27" x14ac:dyDescent="0.25">
      <c r="B521" t="s">
        <v>534</v>
      </c>
      <c r="C521" t="s">
        <v>115</v>
      </c>
      <c r="D521" t="s">
        <v>535</v>
      </c>
      <c r="E521" s="32">
        <v>0.61199999999999999</v>
      </c>
      <c r="G521" t="s">
        <v>284</v>
      </c>
      <c r="H521" s="33"/>
      <c r="I521" t="s">
        <v>285</v>
      </c>
      <c r="J521" s="34">
        <f>ROUND(E521* H521,5)</f>
        <v>0</v>
      </c>
      <c r="K521" s="35"/>
    </row>
    <row r="522" spans="1:27" x14ac:dyDescent="0.25">
      <c r="B522" t="s">
        <v>536</v>
      </c>
      <c r="C522" t="s">
        <v>12</v>
      </c>
      <c r="D522" t="s">
        <v>537</v>
      </c>
      <c r="E522" s="32">
        <v>1</v>
      </c>
      <c r="G522" t="s">
        <v>284</v>
      </c>
      <c r="H522" s="33"/>
      <c r="I522" t="s">
        <v>285</v>
      </c>
      <c r="J522" s="34">
        <f>ROUND(E522* H522,5)</f>
        <v>0</v>
      </c>
      <c r="K522" s="35"/>
    </row>
    <row r="523" spans="1:27" x14ac:dyDescent="0.25">
      <c r="D523" s="36" t="s">
        <v>299</v>
      </c>
      <c r="E523" s="35"/>
      <c r="H523" s="35"/>
      <c r="K523" s="33">
        <f>SUM(J521:J522)</f>
        <v>0</v>
      </c>
    </row>
    <row r="524" spans="1:27" x14ac:dyDescent="0.25">
      <c r="E524" s="35"/>
      <c r="H524" s="35"/>
      <c r="K524" s="35"/>
    </row>
    <row r="525" spans="1:27" x14ac:dyDescent="0.25">
      <c r="D525" s="36" t="s">
        <v>301</v>
      </c>
      <c r="E525" s="35"/>
      <c r="H525" s="35">
        <v>1.5</v>
      </c>
      <c r="I525" t="s">
        <v>302</v>
      </c>
      <c r="J525">
        <f>ROUND(H525/100*K519,5)</f>
        <v>0</v>
      </c>
      <c r="K525" s="35"/>
    </row>
    <row r="526" spans="1:27" x14ac:dyDescent="0.25">
      <c r="D526" s="36" t="s">
        <v>300</v>
      </c>
      <c r="E526" s="35"/>
      <c r="H526" s="35"/>
      <c r="K526" s="37">
        <f>SUM(J516:J525)</f>
        <v>0</v>
      </c>
    </row>
    <row r="527" spans="1:27" x14ac:dyDescent="0.25">
      <c r="D527" s="36" t="s">
        <v>303</v>
      </c>
      <c r="E527" s="35"/>
      <c r="H527" s="35"/>
      <c r="K527" s="37">
        <f>SUM(K526:K526)</f>
        <v>0</v>
      </c>
    </row>
    <row r="529" spans="1:27" ht="45" customHeight="1" x14ac:dyDescent="0.25">
      <c r="A529" s="28"/>
      <c r="B529" s="28" t="s">
        <v>538</v>
      </c>
      <c r="C529" s="29" t="s">
        <v>12</v>
      </c>
      <c r="D529" s="7" t="s">
        <v>539</v>
      </c>
      <c r="E529" s="6"/>
      <c r="F529" s="6"/>
      <c r="G529" s="29"/>
      <c r="H529" s="30" t="s">
        <v>272</v>
      </c>
      <c r="I529" s="5">
        <v>1</v>
      </c>
      <c r="J529" s="4"/>
      <c r="K529" s="31">
        <f>ROUND(K541,2)</f>
        <v>0</v>
      </c>
      <c r="L529" s="29"/>
      <c r="M529" s="29"/>
      <c r="N529" s="29"/>
      <c r="O529" s="29"/>
      <c r="P529" s="29"/>
      <c r="Q529" s="29"/>
      <c r="R529" s="29"/>
      <c r="S529" s="29"/>
      <c r="T529" s="29"/>
      <c r="U529" s="29"/>
      <c r="V529" s="29"/>
      <c r="W529" s="29"/>
      <c r="X529" s="29"/>
      <c r="Y529" s="29"/>
      <c r="Z529" s="29"/>
      <c r="AA529" s="29"/>
    </row>
    <row r="530" spans="1:27" x14ac:dyDescent="0.25">
      <c r="B530" s="24" t="s">
        <v>279</v>
      </c>
    </row>
    <row r="531" spans="1:27" x14ac:dyDescent="0.25">
      <c r="B531" t="s">
        <v>431</v>
      </c>
      <c r="C531" t="s">
        <v>281</v>
      </c>
      <c r="D531" t="s">
        <v>432</v>
      </c>
      <c r="E531" s="32">
        <v>0.13</v>
      </c>
      <c r="F531" t="s">
        <v>283</v>
      </c>
      <c r="G531" t="s">
        <v>284</v>
      </c>
      <c r="H531" s="33"/>
      <c r="I531" t="s">
        <v>285</v>
      </c>
      <c r="J531" s="34">
        <f>ROUND(E531/I529* H531,5)</f>
        <v>0</v>
      </c>
      <c r="K531" s="35"/>
    </row>
    <row r="532" spans="1:27" x14ac:dyDescent="0.25">
      <c r="B532" t="s">
        <v>423</v>
      </c>
      <c r="C532" t="s">
        <v>281</v>
      </c>
      <c r="D532" t="s">
        <v>424</v>
      </c>
      <c r="E532" s="32">
        <v>0.4</v>
      </c>
      <c r="F532" t="s">
        <v>283</v>
      </c>
      <c r="G532" t="s">
        <v>284</v>
      </c>
      <c r="H532" s="33"/>
      <c r="I532" t="s">
        <v>285</v>
      </c>
      <c r="J532" s="34">
        <f>ROUND(E532/I529* H532,5)</f>
        <v>0</v>
      </c>
      <c r="K532" s="35"/>
    </row>
    <row r="533" spans="1:27" x14ac:dyDescent="0.25">
      <c r="D533" s="36" t="s">
        <v>286</v>
      </c>
      <c r="E533" s="35"/>
      <c r="H533" s="35"/>
      <c r="K533" s="33">
        <f>SUM(J531:J532)</f>
        <v>0</v>
      </c>
    </row>
    <row r="534" spans="1:27" x14ac:dyDescent="0.25">
      <c r="B534" s="24" t="s">
        <v>291</v>
      </c>
      <c r="E534" s="35"/>
      <c r="H534" s="35"/>
      <c r="K534" s="35"/>
    </row>
    <row r="535" spans="1:27" x14ac:dyDescent="0.25">
      <c r="B535" t="s">
        <v>540</v>
      </c>
      <c r="C535" t="s">
        <v>12</v>
      </c>
      <c r="D535" t="s">
        <v>541</v>
      </c>
      <c r="E535" s="32">
        <v>1</v>
      </c>
      <c r="G535" t="s">
        <v>284</v>
      </c>
      <c r="H535" s="33"/>
      <c r="I535" t="s">
        <v>285</v>
      </c>
      <c r="J535" s="34">
        <f>ROUND(E535* H535,5)</f>
        <v>0</v>
      </c>
      <c r="K535" s="35"/>
    </row>
    <row r="536" spans="1:27" x14ac:dyDescent="0.25">
      <c r="B536" t="s">
        <v>534</v>
      </c>
      <c r="C536" t="s">
        <v>115</v>
      </c>
      <c r="D536" t="s">
        <v>535</v>
      </c>
      <c r="E536" s="32">
        <v>0.61199999999999999</v>
      </c>
      <c r="G536" t="s">
        <v>284</v>
      </c>
      <c r="H536" s="33"/>
      <c r="I536" t="s">
        <v>285</v>
      </c>
      <c r="J536" s="34">
        <f>ROUND(E536* H536,5)</f>
        <v>0</v>
      </c>
      <c r="K536" s="35"/>
    </row>
    <row r="537" spans="1:27" x14ac:dyDescent="0.25">
      <c r="D537" s="36" t="s">
        <v>299</v>
      </c>
      <c r="E537" s="35"/>
      <c r="H537" s="35"/>
      <c r="K537" s="33">
        <f>SUM(J535:J536)</f>
        <v>0</v>
      </c>
    </row>
    <row r="538" spans="1:27" x14ac:dyDescent="0.25">
      <c r="E538" s="35"/>
      <c r="H538" s="35"/>
      <c r="K538" s="35"/>
    </row>
    <row r="539" spans="1:27" x14ac:dyDescent="0.25">
      <c r="D539" s="36" t="s">
        <v>301</v>
      </c>
      <c r="E539" s="35"/>
      <c r="H539" s="35">
        <v>1.5</v>
      </c>
      <c r="I539" t="s">
        <v>302</v>
      </c>
      <c r="J539">
        <f>ROUND(H539/100*K533,5)</f>
        <v>0</v>
      </c>
      <c r="K539" s="35"/>
    </row>
    <row r="540" spans="1:27" x14ac:dyDescent="0.25">
      <c r="D540" s="36" t="s">
        <v>300</v>
      </c>
      <c r="E540" s="35"/>
      <c r="H540" s="35"/>
      <c r="K540" s="37">
        <f>SUM(J530:J539)</f>
        <v>0</v>
      </c>
    </row>
    <row r="541" spans="1:27" x14ac:dyDescent="0.25">
      <c r="D541" s="36" t="s">
        <v>303</v>
      </c>
      <c r="E541" s="35"/>
      <c r="H541" s="35"/>
      <c r="K541" s="37">
        <f>SUM(K540:K540)</f>
        <v>0</v>
      </c>
    </row>
    <row r="543" spans="1:27" ht="45" customHeight="1" x14ac:dyDescent="0.25">
      <c r="A543" s="28"/>
      <c r="B543" s="28" t="s">
        <v>542</v>
      </c>
      <c r="C543" s="29" t="s">
        <v>115</v>
      </c>
      <c r="D543" s="7" t="s">
        <v>543</v>
      </c>
      <c r="E543" s="6"/>
      <c r="F543" s="6"/>
      <c r="G543" s="29"/>
      <c r="H543" s="30" t="s">
        <v>272</v>
      </c>
      <c r="I543" s="5">
        <v>1</v>
      </c>
      <c r="J543" s="4"/>
      <c r="K543" s="31">
        <f>ROUND(K557,2)</f>
        <v>0</v>
      </c>
      <c r="L543" s="29"/>
      <c r="M543" s="29"/>
      <c r="N543" s="29"/>
      <c r="O543" s="29"/>
      <c r="P543" s="29"/>
      <c r="Q543" s="29"/>
      <c r="R543" s="29"/>
      <c r="S543" s="29"/>
      <c r="T543" s="29"/>
      <c r="U543" s="29"/>
      <c r="V543" s="29"/>
      <c r="W543" s="29"/>
      <c r="X543" s="29"/>
      <c r="Y543" s="29"/>
      <c r="Z543" s="29"/>
      <c r="AA543" s="29"/>
    </row>
    <row r="544" spans="1:27" x14ac:dyDescent="0.25">
      <c r="B544" s="24" t="s">
        <v>279</v>
      </c>
    </row>
    <row r="545" spans="1:27" x14ac:dyDescent="0.25">
      <c r="B545" t="s">
        <v>364</v>
      </c>
      <c r="C545" t="s">
        <v>281</v>
      </c>
      <c r="D545" t="s">
        <v>365</v>
      </c>
      <c r="E545" s="32">
        <v>0.06</v>
      </c>
      <c r="F545" t="s">
        <v>283</v>
      </c>
      <c r="G545" t="s">
        <v>284</v>
      </c>
      <c r="H545" s="33"/>
      <c r="I545" t="s">
        <v>285</v>
      </c>
      <c r="J545" s="34">
        <f>ROUND(E545/I543* H545,5)</f>
        <v>0</v>
      </c>
      <c r="K545" s="35"/>
    </row>
    <row r="546" spans="1:27" x14ac:dyDescent="0.25">
      <c r="B546" t="s">
        <v>366</v>
      </c>
      <c r="C546" t="s">
        <v>281</v>
      </c>
      <c r="D546" t="s">
        <v>367</v>
      </c>
      <c r="E546" s="32">
        <v>0.06</v>
      </c>
      <c r="F546" t="s">
        <v>283</v>
      </c>
      <c r="G546" t="s">
        <v>284</v>
      </c>
      <c r="H546" s="33"/>
      <c r="I546" t="s">
        <v>285</v>
      </c>
      <c r="J546" s="34">
        <f>ROUND(E546/I543* H546,5)</f>
        <v>0</v>
      </c>
      <c r="K546" s="35"/>
    </row>
    <row r="547" spans="1:27" x14ac:dyDescent="0.25">
      <c r="D547" s="36" t="s">
        <v>286</v>
      </c>
      <c r="E547" s="35"/>
      <c r="H547" s="35"/>
      <c r="K547" s="33">
        <f>SUM(J545:J546)</f>
        <v>0</v>
      </c>
    </row>
    <row r="548" spans="1:27" x14ac:dyDescent="0.25">
      <c r="B548" s="24" t="s">
        <v>291</v>
      </c>
      <c r="E548" s="35"/>
      <c r="H548" s="35"/>
      <c r="K548" s="35"/>
    </row>
    <row r="549" spans="1:27" x14ac:dyDescent="0.25">
      <c r="B549" t="s">
        <v>544</v>
      </c>
      <c r="C549" t="s">
        <v>12</v>
      </c>
      <c r="D549" t="s">
        <v>545</v>
      </c>
      <c r="E549" s="32">
        <v>0.3</v>
      </c>
      <c r="G549" t="s">
        <v>284</v>
      </c>
      <c r="H549" s="33"/>
      <c r="I549" t="s">
        <v>285</v>
      </c>
      <c r="J549" s="34">
        <f>ROUND(E549* H549,5)</f>
        <v>0</v>
      </c>
      <c r="K549" s="35"/>
    </row>
    <row r="550" spans="1:27" x14ac:dyDescent="0.25">
      <c r="B550" t="s">
        <v>546</v>
      </c>
      <c r="C550" t="s">
        <v>115</v>
      </c>
      <c r="D550" t="s">
        <v>547</v>
      </c>
      <c r="E550" s="32">
        <v>1.02</v>
      </c>
      <c r="G550" t="s">
        <v>284</v>
      </c>
      <c r="H550" s="33"/>
      <c r="I550" t="s">
        <v>285</v>
      </c>
      <c r="J550" s="34">
        <f>ROUND(E550* H550,5)</f>
        <v>0</v>
      </c>
      <c r="K550" s="35"/>
    </row>
    <row r="551" spans="1:27" x14ac:dyDescent="0.25">
      <c r="B551" t="s">
        <v>548</v>
      </c>
      <c r="C551" t="s">
        <v>12</v>
      </c>
      <c r="D551" t="s">
        <v>549</v>
      </c>
      <c r="E551" s="32">
        <v>1.8</v>
      </c>
      <c r="G551" t="s">
        <v>284</v>
      </c>
      <c r="H551" s="33"/>
      <c r="I551" t="s">
        <v>285</v>
      </c>
      <c r="J551" s="34">
        <f>ROUND(E551* H551,5)</f>
        <v>0</v>
      </c>
      <c r="K551" s="35"/>
    </row>
    <row r="552" spans="1:27" x14ac:dyDescent="0.25">
      <c r="B552" t="s">
        <v>550</v>
      </c>
      <c r="C552" t="s">
        <v>12</v>
      </c>
      <c r="D552" t="s">
        <v>551</v>
      </c>
      <c r="E552" s="32">
        <v>1</v>
      </c>
      <c r="G552" t="s">
        <v>284</v>
      </c>
      <c r="H552" s="33"/>
      <c r="I552" t="s">
        <v>285</v>
      </c>
      <c r="J552" s="34">
        <f>ROUND(E552* H552,5)</f>
        <v>0</v>
      </c>
      <c r="K552" s="35"/>
    </row>
    <row r="553" spans="1:27" x14ac:dyDescent="0.25">
      <c r="D553" s="36" t="s">
        <v>299</v>
      </c>
      <c r="E553" s="35"/>
      <c r="H553" s="35"/>
      <c r="K553" s="33">
        <f>SUM(J549:J552)</f>
        <v>0</v>
      </c>
    </row>
    <row r="554" spans="1:27" x14ac:dyDescent="0.25">
      <c r="E554" s="35"/>
      <c r="H554" s="35"/>
      <c r="K554" s="35"/>
    </row>
    <row r="555" spans="1:27" x14ac:dyDescent="0.25">
      <c r="D555" s="36" t="s">
        <v>301</v>
      </c>
      <c r="E555" s="35"/>
      <c r="H555" s="35">
        <v>1.5</v>
      </c>
      <c r="I555" t="s">
        <v>302</v>
      </c>
      <c r="J555">
        <f>ROUND(H555/100*K547,5)</f>
        <v>0</v>
      </c>
      <c r="K555" s="35"/>
    </row>
    <row r="556" spans="1:27" x14ac:dyDescent="0.25">
      <c r="D556" s="36" t="s">
        <v>300</v>
      </c>
      <c r="E556" s="35"/>
      <c r="H556" s="35"/>
      <c r="K556" s="37">
        <f>SUM(J544:J555)</f>
        <v>0</v>
      </c>
    </row>
    <row r="557" spans="1:27" x14ac:dyDescent="0.25">
      <c r="D557" s="36" t="s">
        <v>303</v>
      </c>
      <c r="E557" s="35"/>
      <c r="H557" s="35"/>
      <c r="K557" s="37">
        <f>SUM(K556:K556)</f>
        <v>0</v>
      </c>
    </row>
    <row r="559" spans="1:27" ht="45" customHeight="1" x14ac:dyDescent="0.25">
      <c r="A559" s="28"/>
      <c r="B559" s="28" t="s">
        <v>552</v>
      </c>
      <c r="C559" s="29" t="s">
        <v>12</v>
      </c>
      <c r="D559" s="7" t="s">
        <v>553</v>
      </c>
      <c r="E559" s="6"/>
      <c r="F559" s="6"/>
      <c r="G559" s="29"/>
      <c r="H559" s="30" t="s">
        <v>272</v>
      </c>
      <c r="I559" s="5">
        <v>1</v>
      </c>
      <c r="J559" s="4"/>
      <c r="K559" s="31">
        <f>ROUND(K570,2)</f>
        <v>0</v>
      </c>
      <c r="L559" s="29"/>
      <c r="M559" s="29"/>
      <c r="N559" s="29"/>
      <c r="O559" s="29"/>
      <c r="P559" s="29"/>
      <c r="Q559" s="29"/>
      <c r="R559" s="29"/>
      <c r="S559" s="29"/>
      <c r="T559" s="29"/>
      <c r="U559" s="29"/>
      <c r="V559" s="29"/>
      <c r="W559" s="29"/>
      <c r="X559" s="29"/>
      <c r="Y559" s="29"/>
      <c r="Z559" s="29"/>
      <c r="AA559" s="29"/>
    </row>
    <row r="560" spans="1:27" x14ac:dyDescent="0.25">
      <c r="B560" s="24" t="s">
        <v>279</v>
      </c>
    </row>
    <row r="561" spans="1:27" x14ac:dyDescent="0.25">
      <c r="B561" t="s">
        <v>364</v>
      </c>
      <c r="C561" t="s">
        <v>281</v>
      </c>
      <c r="D561" t="s">
        <v>365</v>
      </c>
      <c r="E561" s="32">
        <v>0.16500000000000001</v>
      </c>
      <c r="F561" t="s">
        <v>283</v>
      </c>
      <c r="G561" t="s">
        <v>284</v>
      </c>
      <c r="H561" s="33"/>
      <c r="I561" t="s">
        <v>285</v>
      </c>
      <c r="J561" s="34">
        <f>ROUND(E561/I559* H561,5)</f>
        <v>0</v>
      </c>
      <c r="K561" s="35"/>
    </row>
    <row r="562" spans="1:27" x14ac:dyDescent="0.25">
      <c r="B562" t="s">
        <v>366</v>
      </c>
      <c r="C562" t="s">
        <v>281</v>
      </c>
      <c r="D562" t="s">
        <v>367</v>
      </c>
      <c r="E562" s="32">
        <v>0.16500000000000001</v>
      </c>
      <c r="F562" t="s">
        <v>283</v>
      </c>
      <c r="G562" t="s">
        <v>284</v>
      </c>
      <c r="H562" s="33"/>
      <c r="I562" t="s">
        <v>285</v>
      </c>
      <c r="J562" s="34">
        <f>ROUND(E562/I559* H562,5)</f>
        <v>0</v>
      </c>
      <c r="K562" s="35"/>
    </row>
    <row r="563" spans="1:27" x14ac:dyDescent="0.25">
      <c r="D563" s="36" t="s">
        <v>286</v>
      </c>
      <c r="E563" s="35"/>
      <c r="H563" s="35"/>
      <c r="K563" s="33">
        <f>SUM(J561:J562)</f>
        <v>0</v>
      </c>
    </row>
    <row r="564" spans="1:27" x14ac:dyDescent="0.25">
      <c r="B564" s="24" t="s">
        <v>291</v>
      </c>
      <c r="E564" s="35"/>
      <c r="H564" s="35"/>
      <c r="K564" s="35"/>
    </row>
    <row r="565" spans="1:27" x14ac:dyDescent="0.25">
      <c r="B565" t="s">
        <v>554</v>
      </c>
      <c r="C565" t="s">
        <v>12</v>
      </c>
      <c r="D565" t="s">
        <v>555</v>
      </c>
      <c r="E565" s="32">
        <v>1</v>
      </c>
      <c r="G565" t="s">
        <v>284</v>
      </c>
      <c r="H565" s="33"/>
      <c r="I565" t="s">
        <v>285</v>
      </c>
      <c r="J565" s="34">
        <f>ROUND(E565* H565,5)</f>
        <v>0</v>
      </c>
      <c r="K565" s="35"/>
    </row>
    <row r="566" spans="1:27" x14ac:dyDescent="0.25">
      <c r="D566" s="36" t="s">
        <v>299</v>
      </c>
      <c r="E566" s="35"/>
      <c r="H566" s="35"/>
      <c r="K566" s="33">
        <f>SUM(J565:J565)</f>
        <v>0</v>
      </c>
    </row>
    <row r="567" spans="1:27" x14ac:dyDescent="0.25">
      <c r="E567" s="35"/>
      <c r="H567" s="35"/>
      <c r="K567" s="35"/>
    </row>
    <row r="568" spans="1:27" x14ac:dyDescent="0.25">
      <c r="D568" s="36" t="s">
        <v>301</v>
      </c>
      <c r="E568" s="35"/>
      <c r="H568" s="35">
        <v>1.5</v>
      </c>
      <c r="I568" t="s">
        <v>302</v>
      </c>
      <c r="J568">
        <f>ROUND(H568/100*K563,5)</f>
        <v>0</v>
      </c>
      <c r="K568" s="35"/>
    </row>
    <row r="569" spans="1:27" x14ac:dyDescent="0.25">
      <c r="D569" s="36" t="s">
        <v>300</v>
      </c>
      <c r="E569" s="35"/>
      <c r="H569" s="35"/>
      <c r="K569" s="37">
        <f>SUM(J560:J568)</f>
        <v>0</v>
      </c>
    </row>
    <row r="570" spans="1:27" x14ac:dyDescent="0.25">
      <c r="D570" s="36" t="s">
        <v>303</v>
      </c>
      <c r="E570" s="35"/>
      <c r="H570" s="35"/>
      <c r="K570" s="37">
        <f>SUM(K569:K569)</f>
        <v>0</v>
      </c>
    </row>
    <row r="572" spans="1:27" ht="45" customHeight="1" x14ac:dyDescent="0.25">
      <c r="A572" s="28"/>
      <c r="B572" s="28" t="s">
        <v>556</v>
      </c>
      <c r="C572" s="29" t="s">
        <v>30</v>
      </c>
      <c r="D572" s="7" t="s">
        <v>557</v>
      </c>
      <c r="E572" s="6"/>
      <c r="F572" s="6"/>
      <c r="G572" s="29"/>
      <c r="H572" s="30" t="s">
        <v>272</v>
      </c>
      <c r="I572" s="5">
        <v>1</v>
      </c>
      <c r="J572" s="4"/>
      <c r="K572" s="31">
        <f>ROUND(K585,2)</f>
        <v>0</v>
      </c>
      <c r="L572" s="29"/>
      <c r="M572" s="29"/>
      <c r="N572" s="29"/>
      <c r="O572" s="29"/>
      <c r="P572" s="29"/>
      <c r="Q572" s="29"/>
      <c r="R572" s="29"/>
      <c r="S572" s="29"/>
      <c r="T572" s="29"/>
      <c r="U572" s="29"/>
      <c r="V572" s="29"/>
      <c r="W572" s="29"/>
      <c r="X572" s="29"/>
      <c r="Y572" s="29"/>
      <c r="Z572" s="29"/>
      <c r="AA572" s="29"/>
    </row>
    <row r="573" spans="1:27" x14ac:dyDescent="0.25">
      <c r="B573" s="24" t="s">
        <v>279</v>
      </c>
    </row>
    <row r="574" spans="1:27" x14ac:dyDescent="0.25">
      <c r="B574" t="s">
        <v>280</v>
      </c>
      <c r="C574" t="s">
        <v>281</v>
      </c>
      <c r="D574" t="s">
        <v>282</v>
      </c>
      <c r="E574" s="32">
        <v>6</v>
      </c>
      <c r="F574" t="s">
        <v>283</v>
      </c>
      <c r="G574" t="s">
        <v>284</v>
      </c>
      <c r="H574" s="33"/>
      <c r="I574" t="s">
        <v>285</v>
      </c>
      <c r="J574" s="34">
        <f>ROUND(E574/I572* H574,5)</f>
        <v>0</v>
      </c>
      <c r="K574" s="35"/>
    </row>
    <row r="575" spans="1:27" x14ac:dyDescent="0.25">
      <c r="B575" t="s">
        <v>394</v>
      </c>
      <c r="C575" t="s">
        <v>281</v>
      </c>
      <c r="D575" t="s">
        <v>395</v>
      </c>
      <c r="E575" s="32">
        <v>5</v>
      </c>
      <c r="F575" t="s">
        <v>283</v>
      </c>
      <c r="G575" t="s">
        <v>284</v>
      </c>
      <c r="H575" s="33"/>
      <c r="I575" t="s">
        <v>285</v>
      </c>
      <c r="J575" s="34">
        <f>ROUND(E575/I572* H575,5)</f>
        <v>0</v>
      </c>
      <c r="K575" s="35"/>
    </row>
    <row r="576" spans="1:27" x14ac:dyDescent="0.25">
      <c r="B576" t="s">
        <v>558</v>
      </c>
      <c r="C576" t="s">
        <v>281</v>
      </c>
      <c r="D576" t="s">
        <v>559</v>
      </c>
      <c r="E576" s="32">
        <v>1.5</v>
      </c>
      <c r="F576" t="s">
        <v>283</v>
      </c>
      <c r="G576" t="s">
        <v>284</v>
      </c>
      <c r="H576" s="33"/>
      <c r="I576" t="s">
        <v>285</v>
      </c>
      <c r="J576" s="34">
        <f>ROUND(E576/I572* H576,5)</f>
        <v>0</v>
      </c>
      <c r="K576" s="35"/>
    </row>
    <row r="577" spans="1:27" x14ac:dyDescent="0.25">
      <c r="D577" s="36" t="s">
        <v>286</v>
      </c>
      <c r="E577" s="35"/>
      <c r="H577" s="35"/>
      <c r="K577" s="33">
        <f>SUM(J574:J576)</f>
        <v>0</v>
      </c>
    </row>
    <row r="578" spans="1:27" x14ac:dyDescent="0.25">
      <c r="B578" s="24" t="s">
        <v>287</v>
      </c>
      <c r="E578" s="35"/>
      <c r="H578" s="35"/>
      <c r="K578" s="35"/>
    </row>
    <row r="579" spans="1:27" x14ac:dyDescent="0.25">
      <c r="B579" t="s">
        <v>560</v>
      </c>
      <c r="C579" t="s">
        <v>281</v>
      </c>
      <c r="D579" t="s">
        <v>561</v>
      </c>
      <c r="E579" s="32">
        <v>1.5</v>
      </c>
      <c r="F579" t="s">
        <v>283</v>
      </c>
      <c r="G579" t="s">
        <v>284</v>
      </c>
      <c r="H579" s="33"/>
      <c r="I579" t="s">
        <v>285</v>
      </c>
      <c r="J579" s="34">
        <f>ROUND(E579/I572* H579,5)</f>
        <v>0</v>
      </c>
      <c r="K579" s="35"/>
    </row>
    <row r="580" spans="1:27" x14ac:dyDescent="0.25">
      <c r="B580" t="s">
        <v>562</v>
      </c>
      <c r="C580" t="s">
        <v>281</v>
      </c>
      <c r="D580" t="s">
        <v>563</v>
      </c>
      <c r="E580" s="32">
        <v>3</v>
      </c>
      <c r="F580" t="s">
        <v>283</v>
      </c>
      <c r="G580" t="s">
        <v>284</v>
      </c>
      <c r="H580" s="33"/>
      <c r="I580" t="s">
        <v>285</v>
      </c>
      <c r="J580" s="34">
        <f>ROUND(E580/I572* H580,5)</f>
        <v>0</v>
      </c>
      <c r="K580" s="35"/>
    </row>
    <row r="581" spans="1:27" x14ac:dyDescent="0.25">
      <c r="D581" s="36" t="s">
        <v>290</v>
      </c>
      <c r="E581" s="35"/>
      <c r="H581" s="35"/>
      <c r="K581" s="33">
        <f>SUM(J579:J580)</f>
        <v>0</v>
      </c>
    </row>
    <row r="582" spans="1:27" x14ac:dyDescent="0.25">
      <c r="E582" s="35"/>
      <c r="H582" s="35"/>
      <c r="K582" s="35"/>
    </row>
    <row r="583" spans="1:27" x14ac:dyDescent="0.25">
      <c r="D583" s="36" t="s">
        <v>301</v>
      </c>
      <c r="E583" s="35"/>
      <c r="H583" s="35">
        <v>1.5</v>
      </c>
      <c r="I583" t="s">
        <v>302</v>
      </c>
      <c r="J583">
        <f>ROUND(H583/100*K577,5)</f>
        <v>0</v>
      </c>
      <c r="K583" s="35"/>
    </row>
    <row r="584" spans="1:27" x14ac:dyDescent="0.25">
      <c r="D584" s="36" t="s">
        <v>300</v>
      </c>
      <c r="E584" s="35"/>
      <c r="H584" s="35"/>
      <c r="K584" s="37">
        <f>SUM(J573:J583)</f>
        <v>0</v>
      </c>
    </row>
    <row r="585" spans="1:27" x14ac:dyDescent="0.25">
      <c r="D585" s="36" t="s">
        <v>303</v>
      </c>
      <c r="E585" s="35"/>
      <c r="H585" s="35"/>
      <c r="K585" s="37">
        <f>SUM(K584:K584)</f>
        <v>0</v>
      </c>
    </row>
    <row r="587" spans="1:27" ht="45" customHeight="1" x14ac:dyDescent="0.25">
      <c r="A587" s="28"/>
      <c r="B587" s="28" t="s">
        <v>564</v>
      </c>
      <c r="C587" s="29" t="s">
        <v>27</v>
      </c>
      <c r="D587" s="7" t="s">
        <v>565</v>
      </c>
      <c r="E587" s="6"/>
      <c r="F587" s="6"/>
      <c r="G587" s="29"/>
      <c r="H587" s="30" t="s">
        <v>272</v>
      </c>
      <c r="I587" s="5">
        <v>1</v>
      </c>
      <c r="J587" s="4"/>
      <c r="K587" s="31">
        <f>ROUND(K594,2)</f>
        <v>0</v>
      </c>
      <c r="L587" s="29"/>
      <c r="M587" s="29"/>
      <c r="N587" s="29"/>
      <c r="O587" s="29"/>
      <c r="P587" s="29"/>
      <c r="Q587" s="29"/>
      <c r="R587" s="29"/>
      <c r="S587" s="29"/>
      <c r="T587" s="29"/>
      <c r="U587" s="29"/>
      <c r="V587" s="29"/>
      <c r="W587" s="29"/>
      <c r="X587" s="29"/>
      <c r="Y587" s="29"/>
      <c r="Z587" s="29"/>
      <c r="AA587" s="29"/>
    </row>
    <row r="588" spans="1:27" x14ac:dyDescent="0.25">
      <c r="B588" s="24" t="s">
        <v>279</v>
      </c>
    </row>
    <row r="589" spans="1:27" x14ac:dyDescent="0.25">
      <c r="B589" t="s">
        <v>394</v>
      </c>
      <c r="C589" t="s">
        <v>281</v>
      </c>
      <c r="D589" t="s">
        <v>395</v>
      </c>
      <c r="E589" s="32">
        <v>0.28999999999999998</v>
      </c>
      <c r="F589" t="s">
        <v>283</v>
      </c>
      <c r="G589" t="s">
        <v>284</v>
      </c>
      <c r="H589" s="33"/>
      <c r="I589" t="s">
        <v>285</v>
      </c>
      <c r="J589" s="34">
        <f>ROUND(E589/I587* H589,5)</f>
        <v>0</v>
      </c>
      <c r="K589" s="35"/>
    </row>
    <row r="590" spans="1:27" x14ac:dyDescent="0.25">
      <c r="D590" s="36" t="s">
        <v>286</v>
      </c>
      <c r="E590" s="35"/>
      <c r="H590" s="35"/>
      <c r="K590" s="33">
        <f>SUM(J589:J589)</f>
        <v>0</v>
      </c>
    </row>
    <row r="591" spans="1:27" x14ac:dyDescent="0.25">
      <c r="E591" s="35"/>
      <c r="H591" s="35"/>
      <c r="K591" s="35"/>
    </row>
    <row r="592" spans="1:27" x14ac:dyDescent="0.25">
      <c r="D592" s="36" t="s">
        <v>301</v>
      </c>
      <c r="E592" s="35"/>
      <c r="H592" s="35">
        <v>1.5</v>
      </c>
      <c r="I592" t="s">
        <v>302</v>
      </c>
      <c r="J592">
        <f>ROUND(H592/100*K590,5)</f>
        <v>0</v>
      </c>
      <c r="K592" s="35"/>
    </row>
    <row r="593" spans="1:27" x14ac:dyDescent="0.25">
      <c r="D593" s="36" t="s">
        <v>300</v>
      </c>
      <c r="E593" s="35"/>
      <c r="H593" s="35"/>
      <c r="K593" s="37">
        <f>SUM(J588:J592)</f>
        <v>0</v>
      </c>
    </row>
    <row r="594" spans="1:27" x14ac:dyDescent="0.25">
      <c r="D594" s="36" t="s">
        <v>303</v>
      </c>
      <c r="E594" s="35"/>
      <c r="H594" s="35"/>
      <c r="K594" s="37">
        <f>SUM(K593:K593)</f>
        <v>0</v>
      </c>
    </row>
    <row r="596" spans="1:27" ht="45" customHeight="1" x14ac:dyDescent="0.25">
      <c r="A596" s="28"/>
      <c r="B596" s="28" t="s">
        <v>566</v>
      </c>
      <c r="C596" s="29" t="s">
        <v>12</v>
      </c>
      <c r="D596" s="7" t="s">
        <v>567</v>
      </c>
      <c r="E596" s="6"/>
      <c r="F596" s="6"/>
      <c r="G596" s="29"/>
      <c r="H596" s="30" t="s">
        <v>272</v>
      </c>
      <c r="I596" s="5">
        <v>1</v>
      </c>
      <c r="J596" s="4"/>
      <c r="K596" s="31">
        <f>ROUND(K603,2)</f>
        <v>0</v>
      </c>
      <c r="L596" s="29"/>
      <c r="M596" s="29"/>
      <c r="N596" s="29"/>
      <c r="O596" s="29"/>
      <c r="P596" s="29"/>
      <c r="Q596" s="29"/>
      <c r="R596" s="29"/>
      <c r="S596" s="29"/>
      <c r="T596" s="29"/>
      <c r="U596" s="29"/>
      <c r="V596" s="29"/>
      <c r="W596" s="29"/>
      <c r="X596" s="29"/>
      <c r="Y596" s="29"/>
      <c r="Z596" s="29"/>
      <c r="AA596" s="29"/>
    </row>
    <row r="597" spans="1:27" x14ac:dyDescent="0.25">
      <c r="B597" s="24" t="s">
        <v>279</v>
      </c>
    </row>
    <row r="598" spans="1:27" x14ac:dyDescent="0.25">
      <c r="B598" t="s">
        <v>394</v>
      </c>
      <c r="C598" t="s">
        <v>281</v>
      </c>
      <c r="D598" t="s">
        <v>395</v>
      </c>
      <c r="E598" s="32">
        <v>7.0000000000000007E-2</v>
      </c>
      <c r="F598" t="s">
        <v>283</v>
      </c>
      <c r="G598" t="s">
        <v>284</v>
      </c>
      <c r="H598" s="33"/>
      <c r="I598" t="s">
        <v>285</v>
      </c>
      <c r="J598" s="34">
        <f>ROUND(E598/I596* H598,5)</f>
        <v>0</v>
      </c>
      <c r="K598" s="35"/>
    </row>
    <row r="599" spans="1:27" x14ac:dyDescent="0.25">
      <c r="D599" s="36" t="s">
        <v>286</v>
      </c>
      <c r="E599" s="35"/>
      <c r="H599" s="35"/>
      <c r="K599" s="33">
        <f>SUM(J598:J598)</f>
        <v>0</v>
      </c>
    </row>
    <row r="600" spans="1:27" x14ac:dyDescent="0.25">
      <c r="E600" s="35"/>
      <c r="H600" s="35"/>
      <c r="K600" s="35"/>
    </row>
    <row r="601" spans="1:27" x14ac:dyDescent="0.25">
      <c r="D601" s="36" t="s">
        <v>301</v>
      </c>
      <c r="E601" s="35"/>
      <c r="H601" s="35">
        <v>1.5</v>
      </c>
      <c r="I601" t="s">
        <v>302</v>
      </c>
      <c r="J601">
        <f>ROUND(H601/100*K599,5)</f>
        <v>0</v>
      </c>
      <c r="K601" s="35"/>
    </row>
    <row r="602" spans="1:27" x14ac:dyDescent="0.25">
      <c r="D602" s="36" t="s">
        <v>300</v>
      </c>
      <c r="E602" s="35"/>
      <c r="H602" s="35"/>
      <c r="K602" s="37">
        <f>SUM(J597:J601)</f>
        <v>0</v>
      </c>
    </row>
    <row r="603" spans="1:27" x14ac:dyDescent="0.25">
      <c r="D603" s="36" t="s">
        <v>303</v>
      </c>
      <c r="E603" s="35"/>
      <c r="H603" s="35"/>
      <c r="K603" s="37">
        <f>SUM(K602:K602)</f>
        <v>0</v>
      </c>
    </row>
    <row r="605" spans="1:27" ht="45" customHeight="1" x14ac:dyDescent="0.25">
      <c r="A605" s="28"/>
      <c r="B605" s="28" t="s">
        <v>568</v>
      </c>
      <c r="C605" s="29" t="s">
        <v>27</v>
      </c>
      <c r="D605" s="7" t="s">
        <v>569</v>
      </c>
      <c r="E605" s="6"/>
      <c r="F605" s="6"/>
      <c r="G605" s="29"/>
      <c r="H605" s="30" t="s">
        <v>272</v>
      </c>
      <c r="I605" s="5">
        <v>1</v>
      </c>
      <c r="J605" s="4"/>
      <c r="K605" s="31">
        <f>ROUND(K618,2)</f>
        <v>0</v>
      </c>
      <c r="L605" s="29"/>
      <c r="M605" s="29"/>
      <c r="N605" s="29"/>
      <c r="O605" s="29"/>
      <c r="P605" s="29"/>
      <c r="Q605" s="29"/>
      <c r="R605" s="29"/>
      <c r="S605" s="29"/>
      <c r="T605" s="29"/>
      <c r="U605" s="29"/>
      <c r="V605" s="29"/>
      <c r="W605" s="29"/>
      <c r="X605" s="29"/>
      <c r="Y605" s="29"/>
      <c r="Z605" s="29"/>
      <c r="AA605" s="29"/>
    </row>
    <row r="606" spans="1:27" x14ac:dyDescent="0.25">
      <c r="B606" s="24" t="s">
        <v>279</v>
      </c>
    </row>
    <row r="607" spans="1:27" x14ac:dyDescent="0.25">
      <c r="B607" t="s">
        <v>315</v>
      </c>
      <c r="C607" t="s">
        <v>281</v>
      </c>
      <c r="D607" t="s">
        <v>316</v>
      </c>
      <c r="E607" s="32">
        <v>0.3</v>
      </c>
      <c r="F607" t="s">
        <v>283</v>
      </c>
      <c r="G607" t="s">
        <v>284</v>
      </c>
      <c r="H607" s="33"/>
      <c r="I607" t="s">
        <v>285</v>
      </c>
      <c r="J607" s="34">
        <f>ROUND(E607/I605* H607,5)</f>
        <v>0</v>
      </c>
      <c r="K607" s="35"/>
    </row>
    <row r="608" spans="1:27" x14ac:dyDescent="0.25">
      <c r="B608" t="s">
        <v>317</v>
      </c>
      <c r="C608" t="s">
        <v>281</v>
      </c>
      <c r="D608" t="s">
        <v>318</v>
      </c>
      <c r="E608" s="32">
        <v>0.15</v>
      </c>
      <c r="F608" t="s">
        <v>283</v>
      </c>
      <c r="G608" t="s">
        <v>284</v>
      </c>
      <c r="H608" s="33"/>
      <c r="I608" t="s">
        <v>285</v>
      </c>
      <c r="J608" s="34">
        <f>ROUND(E608/I605* H608,5)</f>
        <v>0</v>
      </c>
      <c r="K608" s="35"/>
    </row>
    <row r="609" spans="1:27" x14ac:dyDescent="0.25">
      <c r="D609" s="36" t="s">
        <v>286</v>
      </c>
      <c r="E609" s="35"/>
      <c r="H609" s="35"/>
      <c r="K609" s="33">
        <f>SUM(J607:J608)</f>
        <v>0</v>
      </c>
    </row>
    <row r="610" spans="1:27" x14ac:dyDescent="0.25">
      <c r="B610" s="24" t="s">
        <v>291</v>
      </c>
      <c r="E610" s="35"/>
      <c r="H610" s="35"/>
      <c r="K610" s="35"/>
    </row>
    <row r="611" spans="1:27" x14ac:dyDescent="0.25">
      <c r="B611" t="s">
        <v>570</v>
      </c>
      <c r="C611" t="s">
        <v>46</v>
      </c>
      <c r="D611" t="s">
        <v>571</v>
      </c>
      <c r="E611" s="32">
        <v>0.315</v>
      </c>
      <c r="G611" t="s">
        <v>284</v>
      </c>
      <c r="H611" s="33"/>
      <c r="I611" t="s">
        <v>285</v>
      </c>
      <c r="J611" s="34">
        <f>ROUND(E611* H611,5)</f>
        <v>0</v>
      </c>
      <c r="K611" s="35"/>
    </row>
    <row r="612" spans="1:27" x14ac:dyDescent="0.25">
      <c r="B612" t="s">
        <v>572</v>
      </c>
      <c r="C612" t="s">
        <v>115</v>
      </c>
      <c r="D612" t="s">
        <v>573</v>
      </c>
      <c r="E612" s="32">
        <v>0.66</v>
      </c>
      <c r="G612" t="s">
        <v>284</v>
      </c>
      <c r="H612" s="33"/>
      <c r="I612" t="s">
        <v>285</v>
      </c>
      <c r="J612" s="34">
        <f>ROUND(E612* H612,5)</f>
        <v>0</v>
      </c>
      <c r="K612" s="35"/>
    </row>
    <row r="613" spans="1:27" x14ac:dyDescent="0.25">
      <c r="B613" t="s">
        <v>574</v>
      </c>
      <c r="C613" t="s">
        <v>27</v>
      </c>
      <c r="D613" t="s">
        <v>575</v>
      </c>
      <c r="E613" s="32">
        <v>1.05</v>
      </c>
      <c r="G613" t="s">
        <v>284</v>
      </c>
      <c r="H613" s="33"/>
      <c r="I613" t="s">
        <v>285</v>
      </c>
      <c r="J613" s="34">
        <f>ROUND(E613* H613,5)</f>
        <v>0</v>
      </c>
      <c r="K613" s="35"/>
    </row>
    <row r="614" spans="1:27" x14ac:dyDescent="0.25">
      <c r="D614" s="36" t="s">
        <v>299</v>
      </c>
      <c r="E614" s="35"/>
      <c r="H614" s="35"/>
      <c r="K614" s="33">
        <f>SUM(J611:J613)</f>
        <v>0</v>
      </c>
    </row>
    <row r="615" spans="1:27" x14ac:dyDescent="0.25">
      <c r="E615" s="35"/>
      <c r="H615" s="35"/>
      <c r="K615" s="35"/>
    </row>
    <row r="616" spans="1:27" x14ac:dyDescent="0.25">
      <c r="D616" s="36" t="s">
        <v>301</v>
      </c>
      <c r="E616" s="35"/>
      <c r="H616" s="35">
        <v>2.5</v>
      </c>
      <c r="I616" t="s">
        <v>302</v>
      </c>
      <c r="J616">
        <f>ROUND(H616/100*K609,5)</f>
        <v>0</v>
      </c>
      <c r="K616" s="35"/>
    </row>
    <row r="617" spans="1:27" x14ac:dyDescent="0.25">
      <c r="D617" s="36" t="s">
        <v>300</v>
      </c>
      <c r="E617" s="35"/>
      <c r="H617" s="35"/>
      <c r="K617" s="37">
        <f>SUM(J606:J616)</f>
        <v>0</v>
      </c>
    </row>
    <row r="618" spans="1:27" x14ac:dyDescent="0.25">
      <c r="D618" s="36" t="s">
        <v>303</v>
      </c>
      <c r="E618" s="35"/>
      <c r="H618" s="35"/>
      <c r="K618" s="37">
        <f>SUM(K617:K617)</f>
        <v>0</v>
      </c>
    </row>
    <row r="620" spans="1:27" ht="45" customHeight="1" x14ac:dyDescent="0.25">
      <c r="A620" s="28"/>
      <c r="B620" s="28" t="s">
        <v>576</v>
      </c>
      <c r="C620" s="29" t="s">
        <v>12</v>
      </c>
      <c r="D620" s="7" t="s">
        <v>577</v>
      </c>
      <c r="E620" s="6"/>
      <c r="F620" s="6"/>
      <c r="G620" s="29"/>
      <c r="H620" s="30" t="s">
        <v>272</v>
      </c>
      <c r="I620" s="5">
        <v>1</v>
      </c>
      <c r="J620" s="4"/>
      <c r="K620" s="31">
        <f>ROUND(K630,2)</f>
        <v>0</v>
      </c>
      <c r="L620" s="29"/>
      <c r="M620" s="29"/>
      <c r="N620" s="29"/>
      <c r="O620" s="29"/>
      <c r="P620" s="29"/>
      <c r="Q620" s="29"/>
      <c r="R620" s="29"/>
      <c r="S620" s="29"/>
      <c r="T620" s="29"/>
      <c r="U620" s="29"/>
      <c r="V620" s="29"/>
      <c r="W620" s="29"/>
      <c r="X620" s="29"/>
      <c r="Y620" s="29"/>
      <c r="Z620" s="29"/>
      <c r="AA620" s="29"/>
    </row>
    <row r="621" spans="1:27" x14ac:dyDescent="0.25">
      <c r="B621" s="24" t="s">
        <v>279</v>
      </c>
    </row>
    <row r="622" spans="1:27" x14ac:dyDescent="0.25">
      <c r="B622" t="s">
        <v>380</v>
      </c>
      <c r="C622" t="s">
        <v>281</v>
      </c>
      <c r="D622" t="s">
        <v>381</v>
      </c>
      <c r="E622" s="32">
        <v>0.375</v>
      </c>
      <c r="F622" t="s">
        <v>283</v>
      </c>
      <c r="G622" t="s">
        <v>284</v>
      </c>
      <c r="H622" s="33"/>
      <c r="I622" t="s">
        <v>285</v>
      </c>
      <c r="J622" s="34">
        <f>ROUND(E622/I620* H622,5)</f>
        <v>0</v>
      </c>
      <c r="K622" s="35"/>
    </row>
    <row r="623" spans="1:27" x14ac:dyDescent="0.25">
      <c r="D623" s="36" t="s">
        <v>286</v>
      </c>
      <c r="E623" s="35"/>
      <c r="H623" s="35"/>
      <c r="K623" s="33">
        <f>SUM(J622:J622)</f>
        <v>0</v>
      </c>
    </row>
    <row r="624" spans="1:27" x14ac:dyDescent="0.25">
      <c r="B624" s="24" t="s">
        <v>291</v>
      </c>
      <c r="E624" s="35"/>
      <c r="H624" s="35"/>
      <c r="K624" s="35"/>
    </row>
    <row r="625" spans="1:27" x14ac:dyDescent="0.25">
      <c r="B625" t="s">
        <v>578</v>
      </c>
      <c r="C625" t="s">
        <v>12</v>
      </c>
      <c r="D625" t="s">
        <v>579</v>
      </c>
      <c r="E625" s="32">
        <v>1</v>
      </c>
      <c r="G625" t="s">
        <v>284</v>
      </c>
      <c r="H625" s="33"/>
      <c r="I625" t="s">
        <v>285</v>
      </c>
      <c r="J625" s="34">
        <f>ROUND(E625* H625,5)</f>
        <v>0</v>
      </c>
      <c r="K625" s="35"/>
    </row>
    <row r="626" spans="1:27" x14ac:dyDescent="0.25">
      <c r="D626" s="36" t="s">
        <v>299</v>
      </c>
      <c r="E626" s="35"/>
      <c r="H626" s="35"/>
      <c r="K626" s="33">
        <f>SUM(J625:J625)</f>
        <v>0</v>
      </c>
    </row>
    <row r="627" spans="1:27" x14ac:dyDescent="0.25">
      <c r="E627" s="35"/>
      <c r="H627" s="35"/>
      <c r="K627" s="35"/>
    </row>
    <row r="628" spans="1:27" x14ac:dyDescent="0.25">
      <c r="D628" s="36" t="s">
        <v>301</v>
      </c>
      <c r="E628" s="35"/>
      <c r="H628" s="35">
        <v>2.5</v>
      </c>
      <c r="I628" t="s">
        <v>302</v>
      </c>
      <c r="J628">
        <f>ROUND(H628/100*K623,5)</f>
        <v>0</v>
      </c>
      <c r="K628" s="35"/>
    </row>
    <row r="629" spans="1:27" x14ac:dyDescent="0.25">
      <c r="D629" s="36" t="s">
        <v>300</v>
      </c>
      <c r="E629" s="35"/>
      <c r="H629" s="35"/>
      <c r="K629" s="37">
        <f>SUM(J621:J628)</f>
        <v>0</v>
      </c>
    </row>
    <row r="630" spans="1:27" x14ac:dyDescent="0.25">
      <c r="D630" s="36" t="s">
        <v>303</v>
      </c>
      <c r="E630" s="35"/>
      <c r="H630" s="35"/>
      <c r="K630" s="37">
        <f>SUM(K629:K629)</f>
        <v>0</v>
      </c>
    </row>
    <row r="632" spans="1:27" ht="45" customHeight="1" x14ac:dyDescent="0.25">
      <c r="A632" s="28"/>
      <c r="B632" s="28" t="s">
        <v>184</v>
      </c>
      <c r="C632" s="29" t="s">
        <v>12</v>
      </c>
      <c r="D632" s="7" t="s">
        <v>185</v>
      </c>
      <c r="E632" s="6"/>
      <c r="F632" s="6"/>
      <c r="G632" s="29"/>
      <c r="H632" s="30" t="s">
        <v>272</v>
      </c>
      <c r="I632" s="5">
        <v>1</v>
      </c>
      <c r="J632" s="4"/>
      <c r="K632" s="31">
        <f>ROUND(K642,2)</f>
        <v>0</v>
      </c>
      <c r="L632" s="29"/>
      <c r="M632" s="29"/>
      <c r="N632" s="29"/>
      <c r="O632" s="29"/>
      <c r="P632" s="29"/>
      <c r="Q632" s="29"/>
      <c r="R632" s="29"/>
      <c r="S632" s="29"/>
      <c r="T632" s="29"/>
      <c r="U632" s="29"/>
      <c r="V632" s="29"/>
      <c r="W632" s="29"/>
      <c r="X632" s="29"/>
      <c r="Y632" s="29"/>
      <c r="Z632" s="29"/>
      <c r="AA632" s="29"/>
    </row>
    <row r="633" spans="1:27" x14ac:dyDescent="0.25">
      <c r="B633" s="24" t="s">
        <v>279</v>
      </c>
    </row>
    <row r="634" spans="1:27" x14ac:dyDescent="0.25">
      <c r="B634" t="s">
        <v>380</v>
      </c>
      <c r="C634" t="s">
        <v>281</v>
      </c>
      <c r="D634" t="s">
        <v>381</v>
      </c>
      <c r="E634" s="32">
        <v>0.375</v>
      </c>
      <c r="F634" t="s">
        <v>283</v>
      </c>
      <c r="G634" t="s">
        <v>284</v>
      </c>
      <c r="H634" s="33"/>
      <c r="I634" t="s">
        <v>285</v>
      </c>
      <c r="J634" s="34">
        <f>ROUND(E634/I632* H634,5)</f>
        <v>0</v>
      </c>
      <c r="K634" s="35"/>
    </row>
    <row r="635" spans="1:27" x14ac:dyDescent="0.25">
      <c r="D635" s="36" t="s">
        <v>286</v>
      </c>
      <c r="E635" s="35"/>
      <c r="H635" s="35"/>
      <c r="K635" s="33">
        <f>SUM(J634:J634)</f>
        <v>0</v>
      </c>
    </row>
    <row r="636" spans="1:27" x14ac:dyDescent="0.25">
      <c r="B636" s="24" t="s">
        <v>291</v>
      </c>
      <c r="E636" s="35"/>
      <c r="H636" s="35"/>
      <c r="K636" s="35"/>
    </row>
    <row r="637" spans="1:27" x14ac:dyDescent="0.25">
      <c r="B637" t="s">
        <v>580</v>
      </c>
      <c r="C637" t="s">
        <v>12</v>
      </c>
      <c r="D637" t="s">
        <v>581</v>
      </c>
      <c r="E637" s="32">
        <v>1</v>
      </c>
      <c r="G637" t="s">
        <v>284</v>
      </c>
      <c r="H637" s="33"/>
      <c r="I637" t="s">
        <v>285</v>
      </c>
      <c r="J637" s="34">
        <f>ROUND(E637* H637,5)</f>
        <v>0</v>
      </c>
      <c r="K637" s="35"/>
    </row>
    <row r="638" spans="1:27" x14ac:dyDescent="0.25">
      <c r="D638" s="36" t="s">
        <v>299</v>
      </c>
      <c r="E638" s="35"/>
      <c r="H638" s="35"/>
      <c r="K638" s="33">
        <f>SUM(J637:J637)</f>
        <v>0</v>
      </c>
    </row>
    <row r="639" spans="1:27" x14ac:dyDescent="0.25">
      <c r="E639" s="35"/>
      <c r="H639" s="35"/>
      <c r="K639" s="35"/>
    </row>
    <row r="640" spans="1:27" x14ac:dyDescent="0.25">
      <c r="D640" s="36" t="s">
        <v>301</v>
      </c>
      <c r="E640" s="35"/>
      <c r="H640" s="35">
        <v>2.5</v>
      </c>
      <c r="I640" t="s">
        <v>302</v>
      </c>
      <c r="J640">
        <f>ROUND(H640/100*K635,5)</f>
        <v>0</v>
      </c>
      <c r="K640" s="35"/>
    </row>
    <row r="641" spans="1:27" x14ac:dyDescent="0.25">
      <c r="D641" s="36" t="s">
        <v>300</v>
      </c>
      <c r="E641" s="35"/>
      <c r="H641" s="35"/>
      <c r="K641" s="37">
        <f>SUM(J633:J640)</f>
        <v>0</v>
      </c>
    </row>
    <row r="642" spans="1:27" x14ac:dyDescent="0.25">
      <c r="D642" s="36" t="s">
        <v>303</v>
      </c>
      <c r="E642" s="35"/>
      <c r="H642" s="35"/>
      <c r="K642" s="37">
        <f>SUM(K641:K641)</f>
        <v>0</v>
      </c>
    </row>
    <row r="644" spans="1:27" ht="45" customHeight="1" x14ac:dyDescent="0.25">
      <c r="A644" s="28" t="s">
        <v>582</v>
      </c>
      <c r="B644" s="28" t="s">
        <v>249</v>
      </c>
      <c r="C644" s="29" t="s">
        <v>12</v>
      </c>
      <c r="D644" s="7" t="s">
        <v>250</v>
      </c>
      <c r="E644" s="6"/>
      <c r="F644" s="6"/>
      <c r="G644" s="29"/>
      <c r="H644" s="30" t="s">
        <v>272</v>
      </c>
      <c r="I644" s="5">
        <v>1</v>
      </c>
      <c r="J644" s="4"/>
      <c r="K644" s="31">
        <f>ROUND(K649,2)</f>
        <v>0</v>
      </c>
      <c r="L644" s="29"/>
      <c r="M644" s="29"/>
      <c r="N644" s="29"/>
      <c r="O644" s="29"/>
      <c r="P644" s="29"/>
      <c r="Q644" s="29"/>
      <c r="R644" s="29"/>
      <c r="S644" s="29"/>
      <c r="T644" s="29"/>
      <c r="U644" s="29"/>
      <c r="V644" s="29"/>
      <c r="W644" s="29"/>
      <c r="X644" s="29"/>
      <c r="Y644" s="29"/>
      <c r="Z644" s="29"/>
      <c r="AA644" s="29"/>
    </row>
    <row r="645" spans="1:27" x14ac:dyDescent="0.25">
      <c r="B645" s="24" t="s">
        <v>269</v>
      </c>
    </row>
    <row r="646" spans="1:27" x14ac:dyDescent="0.25">
      <c r="B646" t="s">
        <v>275</v>
      </c>
      <c r="C646" t="s">
        <v>242</v>
      </c>
      <c r="D646" t="s">
        <v>276</v>
      </c>
      <c r="E646" s="32">
        <v>1</v>
      </c>
      <c r="G646" t="s">
        <v>284</v>
      </c>
      <c r="H646" s="33"/>
      <c r="I646" t="s">
        <v>285</v>
      </c>
      <c r="J646" s="34">
        <f>ROUND(E646* H646,5)</f>
        <v>0</v>
      </c>
      <c r="K646" s="35"/>
    </row>
    <row r="647" spans="1:27" x14ac:dyDescent="0.25">
      <c r="D647" s="36" t="s">
        <v>472</v>
      </c>
      <c r="E647" s="35"/>
      <c r="H647" s="35"/>
      <c r="K647" s="33">
        <f>SUM(J646:J646)</f>
        <v>0</v>
      </c>
    </row>
    <row r="648" spans="1:27" x14ac:dyDescent="0.25">
      <c r="D648" s="36" t="s">
        <v>300</v>
      </c>
      <c r="E648" s="35"/>
      <c r="H648" s="35"/>
      <c r="K648" s="37">
        <f>SUM(J645:J647)</f>
        <v>0</v>
      </c>
    </row>
    <row r="649" spans="1:27" x14ac:dyDescent="0.25">
      <c r="D649" s="36" t="s">
        <v>303</v>
      </c>
      <c r="E649" s="35"/>
      <c r="H649" s="35"/>
      <c r="K649" s="37">
        <f>SUM(K648:K648)</f>
        <v>0</v>
      </c>
    </row>
    <row r="651" spans="1:27" ht="45" customHeight="1" x14ac:dyDescent="0.25">
      <c r="A651" s="28" t="s">
        <v>583</v>
      </c>
      <c r="B651" s="28" t="s">
        <v>45</v>
      </c>
      <c r="C651" s="29" t="s">
        <v>46</v>
      </c>
      <c r="D651" s="7" t="s">
        <v>47</v>
      </c>
      <c r="E651" s="6"/>
      <c r="F651" s="6"/>
      <c r="G651" s="29"/>
      <c r="H651" s="30" t="s">
        <v>272</v>
      </c>
      <c r="I651" s="5">
        <v>1</v>
      </c>
      <c r="J651" s="4"/>
      <c r="K651" s="31">
        <f>ROUND(K665,2)</f>
        <v>0</v>
      </c>
      <c r="L651" s="29"/>
      <c r="M651" s="29"/>
      <c r="N651" s="29"/>
      <c r="O651" s="29"/>
      <c r="P651" s="29"/>
      <c r="Q651" s="29"/>
      <c r="R651" s="29"/>
      <c r="S651" s="29"/>
      <c r="T651" s="29"/>
      <c r="U651" s="29"/>
      <c r="V651" s="29"/>
      <c r="W651" s="29"/>
      <c r="X651" s="29"/>
      <c r="Y651" s="29"/>
      <c r="Z651" s="29"/>
      <c r="AA651" s="29"/>
    </row>
    <row r="652" spans="1:27" x14ac:dyDescent="0.25">
      <c r="B652" s="24" t="s">
        <v>279</v>
      </c>
    </row>
    <row r="653" spans="1:27" x14ac:dyDescent="0.25">
      <c r="B653" t="s">
        <v>558</v>
      </c>
      <c r="C653" t="s">
        <v>281</v>
      </c>
      <c r="D653" t="s">
        <v>559</v>
      </c>
      <c r="E653" s="32">
        <v>0.08</v>
      </c>
      <c r="F653" t="s">
        <v>283</v>
      </c>
      <c r="G653" t="s">
        <v>284</v>
      </c>
      <c r="H653" s="33"/>
      <c r="I653" t="s">
        <v>285</v>
      </c>
      <c r="J653" s="34">
        <f>ROUND(E653/I651* H653,5)</f>
        <v>0</v>
      </c>
      <c r="K653" s="35"/>
    </row>
    <row r="654" spans="1:27" x14ac:dyDescent="0.25">
      <c r="B654" t="s">
        <v>584</v>
      </c>
      <c r="C654" t="s">
        <v>281</v>
      </c>
      <c r="D654" t="s">
        <v>585</v>
      </c>
      <c r="E654" s="32">
        <v>0.08</v>
      </c>
      <c r="F654" t="s">
        <v>283</v>
      </c>
      <c r="G654" t="s">
        <v>284</v>
      </c>
      <c r="H654" s="33"/>
      <c r="I654" t="s">
        <v>285</v>
      </c>
      <c r="J654" s="34">
        <f>ROUND(E654/I651* H654,5)</f>
        <v>0</v>
      </c>
      <c r="K654" s="35"/>
    </row>
    <row r="655" spans="1:27" x14ac:dyDescent="0.25">
      <c r="D655" s="36" t="s">
        <v>286</v>
      </c>
      <c r="E655" s="35"/>
      <c r="H655" s="35"/>
      <c r="K655" s="33">
        <f>SUM(J653:J654)</f>
        <v>0</v>
      </c>
    </row>
    <row r="656" spans="1:27" x14ac:dyDescent="0.25">
      <c r="B656" s="24" t="s">
        <v>287</v>
      </c>
      <c r="E656" s="35"/>
      <c r="H656" s="35"/>
      <c r="K656" s="35"/>
    </row>
    <row r="657" spans="1:27" x14ac:dyDescent="0.25">
      <c r="B657" t="s">
        <v>586</v>
      </c>
      <c r="C657" t="s">
        <v>281</v>
      </c>
      <c r="D657" t="s">
        <v>587</v>
      </c>
      <c r="E657" s="32">
        <v>1.4999999999999999E-2</v>
      </c>
      <c r="F657" t="s">
        <v>283</v>
      </c>
      <c r="G657" t="s">
        <v>284</v>
      </c>
      <c r="H657" s="33"/>
      <c r="I657" t="s">
        <v>285</v>
      </c>
      <c r="J657" s="34">
        <f>ROUND(E657/I651* H657,5)</f>
        <v>0</v>
      </c>
      <c r="K657" s="35"/>
    </row>
    <row r="658" spans="1:27" x14ac:dyDescent="0.25">
      <c r="D658" s="36" t="s">
        <v>290</v>
      </c>
      <c r="E658" s="35"/>
      <c r="H658" s="35"/>
      <c r="K658" s="33">
        <f>SUM(J657:J657)</f>
        <v>0</v>
      </c>
    </row>
    <row r="659" spans="1:27" x14ac:dyDescent="0.25">
      <c r="B659" s="24" t="s">
        <v>291</v>
      </c>
      <c r="E659" s="35"/>
      <c r="H659" s="35"/>
      <c r="K659" s="35"/>
    </row>
    <row r="660" spans="1:27" x14ac:dyDescent="0.25">
      <c r="B660" t="s">
        <v>588</v>
      </c>
      <c r="C660" t="s">
        <v>46</v>
      </c>
      <c r="D660" t="s">
        <v>589</v>
      </c>
      <c r="E660" s="32">
        <v>1</v>
      </c>
      <c r="G660" t="s">
        <v>284</v>
      </c>
      <c r="H660" s="33"/>
      <c r="I660" t="s">
        <v>285</v>
      </c>
      <c r="J660" s="34">
        <f>ROUND(E660* H660,5)</f>
        <v>0</v>
      </c>
      <c r="K660" s="35"/>
    </row>
    <row r="661" spans="1:27" x14ac:dyDescent="0.25">
      <c r="D661" s="36" t="s">
        <v>299</v>
      </c>
      <c r="E661" s="35"/>
      <c r="H661" s="35"/>
      <c r="K661" s="33">
        <f>SUM(J660:J660)</f>
        <v>0</v>
      </c>
    </row>
    <row r="662" spans="1:27" x14ac:dyDescent="0.25">
      <c r="E662" s="35"/>
      <c r="H662" s="35"/>
      <c r="K662" s="35"/>
    </row>
    <row r="663" spans="1:27" x14ac:dyDescent="0.25">
      <c r="D663" s="36" t="s">
        <v>301</v>
      </c>
      <c r="E663" s="35"/>
      <c r="H663" s="35">
        <v>2.5</v>
      </c>
      <c r="I663" t="s">
        <v>302</v>
      </c>
      <c r="J663">
        <f>ROUND(H663/100*K655,5)</f>
        <v>0</v>
      </c>
      <c r="K663" s="35"/>
    </row>
    <row r="664" spans="1:27" x14ac:dyDescent="0.25">
      <c r="D664" s="36" t="s">
        <v>300</v>
      </c>
      <c r="E664" s="35"/>
      <c r="H664" s="35"/>
      <c r="K664" s="37">
        <f>SUM(J652:J663)</f>
        <v>0</v>
      </c>
    </row>
    <row r="665" spans="1:27" x14ac:dyDescent="0.25">
      <c r="D665" s="36" t="s">
        <v>303</v>
      </c>
      <c r="E665" s="35"/>
      <c r="H665" s="35"/>
      <c r="K665" s="37">
        <f>SUM(K664:K664)</f>
        <v>0</v>
      </c>
    </row>
    <row r="667" spans="1:27" ht="45" customHeight="1" x14ac:dyDescent="0.25">
      <c r="A667" s="28" t="s">
        <v>590</v>
      </c>
      <c r="B667" s="28" t="s">
        <v>48</v>
      </c>
      <c r="C667" s="29" t="s">
        <v>12</v>
      </c>
      <c r="D667" s="7" t="s">
        <v>49</v>
      </c>
      <c r="E667" s="6"/>
      <c r="F667" s="6"/>
      <c r="G667" s="29"/>
      <c r="H667" s="30" t="s">
        <v>272</v>
      </c>
      <c r="I667" s="5">
        <v>1</v>
      </c>
      <c r="J667" s="4"/>
      <c r="K667" s="31">
        <f>ROUND(K678,2)</f>
        <v>0</v>
      </c>
      <c r="L667" s="29"/>
      <c r="M667" s="29"/>
      <c r="N667" s="29"/>
      <c r="O667" s="29"/>
      <c r="P667" s="29"/>
      <c r="Q667" s="29"/>
      <c r="R667" s="29"/>
      <c r="S667" s="29"/>
      <c r="T667" s="29"/>
      <c r="U667" s="29"/>
      <c r="V667" s="29"/>
      <c r="W667" s="29"/>
      <c r="X667" s="29"/>
      <c r="Y667" s="29"/>
      <c r="Z667" s="29"/>
      <c r="AA667" s="29"/>
    </row>
    <row r="668" spans="1:27" x14ac:dyDescent="0.25">
      <c r="B668" s="24" t="s">
        <v>279</v>
      </c>
    </row>
    <row r="669" spans="1:27" x14ac:dyDescent="0.25">
      <c r="B669" t="s">
        <v>404</v>
      </c>
      <c r="C669" t="s">
        <v>281</v>
      </c>
      <c r="D669" t="s">
        <v>405</v>
      </c>
      <c r="E669" s="32">
        <v>0.1</v>
      </c>
      <c r="F669" t="s">
        <v>283</v>
      </c>
      <c r="G669" t="s">
        <v>284</v>
      </c>
      <c r="H669" s="33"/>
      <c r="I669" t="s">
        <v>285</v>
      </c>
      <c r="J669" s="34">
        <f>ROUND(E669/I667* H669,5)</f>
        <v>0</v>
      </c>
      <c r="K669" s="35"/>
    </row>
    <row r="670" spans="1:27" x14ac:dyDescent="0.25">
      <c r="B670" t="s">
        <v>394</v>
      </c>
      <c r="C670" t="s">
        <v>281</v>
      </c>
      <c r="D670" t="s">
        <v>395</v>
      </c>
      <c r="E670" s="32">
        <v>0.1</v>
      </c>
      <c r="F670" t="s">
        <v>283</v>
      </c>
      <c r="G670" t="s">
        <v>284</v>
      </c>
      <c r="H670" s="33"/>
      <c r="I670" t="s">
        <v>285</v>
      </c>
      <c r="J670" s="34">
        <f>ROUND(E670/I667* H670,5)</f>
        <v>0</v>
      </c>
      <c r="K670" s="35"/>
    </row>
    <row r="671" spans="1:27" x14ac:dyDescent="0.25">
      <c r="D671" s="36" t="s">
        <v>286</v>
      </c>
      <c r="E671" s="35"/>
      <c r="H671" s="35"/>
      <c r="K671" s="33">
        <f>SUM(J669:J670)</f>
        <v>0</v>
      </c>
    </row>
    <row r="672" spans="1:27" x14ac:dyDescent="0.25">
      <c r="B672" s="24" t="s">
        <v>291</v>
      </c>
      <c r="E672" s="35"/>
      <c r="H672" s="35"/>
      <c r="K672" s="35"/>
    </row>
    <row r="673" spans="1:27" x14ac:dyDescent="0.25">
      <c r="B673" t="s">
        <v>591</v>
      </c>
      <c r="C673" t="s">
        <v>12</v>
      </c>
      <c r="D673" t="s">
        <v>592</v>
      </c>
      <c r="E673" s="32">
        <v>3</v>
      </c>
      <c r="G673" t="s">
        <v>284</v>
      </c>
      <c r="H673" s="33"/>
      <c r="I673" t="s">
        <v>285</v>
      </c>
      <c r="J673" s="34">
        <f>ROUND(E673* H673,5)</f>
        <v>0</v>
      </c>
      <c r="K673" s="35"/>
    </row>
    <row r="674" spans="1:27" x14ac:dyDescent="0.25">
      <c r="D674" s="36" t="s">
        <v>299</v>
      </c>
      <c r="E674" s="35"/>
      <c r="H674" s="35"/>
      <c r="K674" s="33">
        <f>SUM(J673:J673)</f>
        <v>0</v>
      </c>
    </row>
    <row r="675" spans="1:27" x14ac:dyDescent="0.25">
      <c r="E675" s="35"/>
      <c r="H675" s="35"/>
      <c r="K675" s="35"/>
    </row>
    <row r="676" spans="1:27" x14ac:dyDescent="0.25">
      <c r="D676" s="36" t="s">
        <v>301</v>
      </c>
      <c r="E676" s="35"/>
      <c r="H676" s="35">
        <v>1.5</v>
      </c>
      <c r="I676" t="s">
        <v>302</v>
      </c>
      <c r="J676">
        <f>ROUND(H676/100*K671,5)</f>
        <v>0</v>
      </c>
      <c r="K676" s="35"/>
    </row>
    <row r="677" spans="1:27" x14ac:dyDescent="0.25">
      <c r="D677" s="36" t="s">
        <v>300</v>
      </c>
      <c r="E677" s="35"/>
      <c r="H677" s="35"/>
      <c r="K677" s="37">
        <f>SUM(J668:J676)</f>
        <v>0</v>
      </c>
    </row>
    <row r="678" spans="1:27" x14ac:dyDescent="0.25">
      <c r="D678" s="36" t="s">
        <v>303</v>
      </c>
      <c r="E678" s="35"/>
      <c r="H678" s="35"/>
      <c r="K678" s="37">
        <f>SUM(K677:K677)</f>
        <v>0</v>
      </c>
    </row>
    <row r="680" spans="1:27" ht="45" customHeight="1" x14ac:dyDescent="0.25">
      <c r="A680" s="28" t="s">
        <v>593</v>
      </c>
      <c r="B680" s="28" t="s">
        <v>65</v>
      </c>
      <c r="C680" s="29" t="s">
        <v>27</v>
      </c>
      <c r="D680" s="7" t="s">
        <v>66</v>
      </c>
      <c r="E680" s="6"/>
      <c r="F680" s="6"/>
      <c r="G680" s="29"/>
      <c r="H680" s="30" t="s">
        <v>272</v>
      </c>
      <c r="I680" s="5">
        <v>1</v>
      </c>
      <c r="J680" s="4"/>
      <c r="K680" s="31">
        <f>ROUND(K694,2)</f>
        <v>0</v>
      </c>
      <c r="L680" s="29"/>
      <c r="M680" s="29"/>
      <c r="N680" s="29"/>
      <c r="O680" s="29"/>
      <c r="P680" s="29"/>
      <c r="Q680" s="29"/>
      <c r="R680" s="29"/>
      <c r="S680" s="29"/>
      <c r="T680" s="29"/>
      <c r="U680" s="29"/>
      <c r="V680" s="29"/>
      <c r="W680" s="29"/>
      <c r="X680" s="29"/>
      <c r="Y680" s="29"/>
      <c r="Z680" s="29"/>
      <c r="AA680" s="29"/>
    </row>
    <row r="681" spans="1:27" x14ac:dyDescent="0.25">
      <c r="B681" s="24" t="s">
        <v>279</v>
      </c>
    </row>
    <row r="682" spans="1:27" x14ac:dyDescent="0.25">
      <c r="B682" t="s">
        <v>394</v>
      </c>
      <c r="C682" t="s">
        <v>281</v>
      </c>
      <c r="D682" t="s">
        <v>395</v>
      </c>
      <c r="E682" s="32">
        <v>0.35</v>
      </c>
      <c r="F682" t="s">
        <v>283</v>
      </c>
      <c r="G682" t="s">
        <v>284</v>
      </c>
      <c r="H682" s="33"/>
      <c r="I682" t="s">
        <v>285</v>
      </c>
      <c r="J682" s="34">
        <f>ROUND(E682/I680* H682,5)</f>
        <v>0</v>
      </c>
      <c r="K682" s="35"/>
    </row>
    <row r="683" spans="1:27" x14ac:dyDescent="0.25">
      <c r="B683" t="s">
        <v>509</v>
      </c>
      <c r="C683" t="s">
        <v>281</v>
      </c>
      <c r="D683" t="s">
        <v>510</v>
      </c>
      <c r="E683" s="32">
        <v>0.7</v>
      </c>
      <c r="F683" t="s">
        <v>283</v>
      </c>
      <c r="G683" t="s">
        <v>284</v>
      </c>
      <c r="H683" s="33"/>
      <c r="I683" t="s">
        <v>285</v>
      </c>
      <c r="J683" s="34">
        <f>ROUND(E683/I680* H683,5)</f>
        <v>0</v>
      </c>
      <c r="K683" s="35"/>
    </row>
    <row r="684" spans="1:27" x14ac:dyDescent="0.25">
      <c r="D684" s="36" t="s">
        <v>286</v>
      </c>
      <c r="E684" s="35"/>
      <c r="H684" s="35"/>
      <c r="K684" s="33">
        <f>SUM(J682:J683)</f>
        <v>0</v>
      </c>
    </row>
    <row r="685" spans="1:27" x14ac:dyDescent="0.25">
      <c r="B685" s="24" t="s">
        <v>291</v>
      </c>
      <c r="E685" s="35"/>
      <c r="H685" s="35"/>
      <c r="K685" s="35"/>
    </row>
    <row r="686" spans="1:27" x14ac:dyDescent="0.25">
      <c r="B686" t="s">
        <v>594</v>
      </c>
      <c r="C686" t="s">
        <v>12</v>
      </c>
      <c r="D686" t="s">
        <v>595</v>
      </c>
      <c r="E686" s="32">
        <v>31.2</v>
      </c>
      <c r="G686" t="s">
        <v>284</v>
      </c>
      <c r="H686" s="33"/>
      <c r="I686" t="s">
        <v>285</v>
      </c>
      <c r="J686" s="34">
        <f>ROUND(E686* H686,5)</f>
        <v>0</v>
      </c>
      <c r="K686" s="35"/>
    </row>
    <row r="687" spans="1:27" x14ac:dyDescent="0.25">
      <c r="D687" s="36" t="s">
        <v>299</v>
      </c>
      <c r="E687" s="35"/>
      <c r="H687" s="35"/>
      <c r="K687" s="33">
        <f>SUM(J686:J686)</f>
        <v>0</v>
      </c>
    </row>
    <row r="688" spans="1:27" x14ac:dyDescent="0.25">
      <c r="B688" s="24" t="s">
        <v>269</v>
      </c>
      <c r="E688" s="35"/>
      <c r="H688" s="35"/>
      <c r="K688" s="35"/>
    </row>
    <row r="689" spans="1:27" ht="150" x14ac:dyDescent="0.25">
      <c r="B689" t="s">
        <v>304</v>
      </c>
      <c r="C689" t="s">
        <v>30</v>
      </c>
      <c r="D689" s="38" t="s">
        <v>305</v>
      </c>
      <c r="E689" s="32">
        <v>2.1600000000000001E-2</v>
      </c>
      <c r="G689" t="s">
        <v>284</v>
      </c>
      <c r="H689" s="33"/>
      <c r="I689" t="s">
        <v>285</v>
      </c>
      <c r="J689" s="34">
        <f>ROUND(E689* H689,5)</f>
        <v>0</v>
      </c>
      <c r="K689" s="35"/>
    </row>
    <row r="690" spans="1:27" x14ac:dyDescent="0.25">
      <c r="D690" s="36" t="s">
        <v>472</v>
      </c>
      <c r="E690" s="35"/>
      <c r="H690" s="35"/>
      <c r="K690" s="33">
        <f>SUM(J689:J689)</f>
        <v>0</v>
      </c>
    </row>
    <row r="691" spans="1:27" x14ac:dyDescent="0.25">
      <c r="E691" s="35"/>
      <c r="H691" s="35"/>
      <c r="K691" s="35"/>
    </row>
    <row r="692" spans="1:27" x14ac:dyDescent="0.25">
      <c r="D692" s="36" t="s">
        <v>301</v>
      </c>
      <c r="E692" s="35"/>
      <c r="H692" s="35">
        <v>2.5</v>
      </c>
      <c r="I692" t="s">
        <v>302</v>
      </c>
      <c r="J692">
        <f>ROUND(H692/100*K684,5)</f>
        <v>0</v>
      </c>
      <c r="K692" s="35"/>
    </row>
    <row r="693" spans="1:27" x14ac:dyDescent="0.25">
      <c r="D693" s="36" t="s">
        <v>300</v>
      </c>
      <c r="E693" s="35"/>
      <c r="H693" s="35"/>
      <c r="K693" s="37">
        <f>SUM(J681:J692)</f>
        <v>0</v>
      </c>
    </row>
    <row r="694" spans="1:27" x14ac:dyDescent="0.25">
      <c r="D694" s="36" t="s">
        <v>303</v>
      </c>
      <c r="E694" s="35"/>
      <c r="H694" s="35"/>
      <c r="K694" s="37">
        <f>SUM(K693:K693)</f>
        <v>0</v>
      </c>
    </row>
    <row r="696" spans="1:27" ht="45" customHeight="1" x14ac:dyDescent="0.25">
      <c r="A696" s="28" t="s">
        <v>596</v>
      </c>
      <c r="B696" s="28" t="s">
        <v>57</v>
      </c>
      <c r="C696" s="29" t="s">
        <v>27</v>
      </c>
      <c r="D696" s="7" t="s">
        <v>58</v>
      </c>
      <c r="E696" s="6"/>
      <c r="F696" s="6"/>
      <c r="G696" s="29"/>
      <c r="H696" s="30" t="s">
        <v>272</v>
      </c>
      <c r="I696" s="5">
        <v>1</v>
      </c>
      <c r="J696" s="4"/>
      <c r="K696" s="31">
        <f>ROUND(K716,2)</f>
        <v>0</v>
      </c>
      <c r="L696" s="29"/>
      <c r="M696" s="29"/>
      <c r="N696" s="29"/>
      <c r="O696" s="29"/>
      <c r="P696" s="29"/>
      <c r="Q696" s="29"/>
      <c r="R696" s="29"/>
      <c r="S696" s="29"/>
      <c r="T696" s="29"/>
      <c r="U696" s="29"/>
      <c r="V696" s="29"/>
      <c r="W696" s="29"/>
      <c r="X696" s="29"/>
      <c r="Y696" s="29"/>
      <c r="Z696" s="29"/>
      <c r="AA696" s="29"/>
    </row>
    <row r="697" spans="1:27" x14ac:dyDescent="0.25">
      <c r="B697" s="24" t="s">
        <v>279</v>
      </c>
    </row>
    <row r="698" spans="1:27" x14ac:dyDescent="0.25">
      <c r="B698" t="s">
        <v>315</v>
      </c>
      <c r="C698" t="s">
        <v>281</v>
      </c>
      <c r="D698" t="s">
        <v>316</v>
      </c>
      <c r="E698" s="32">
        <v>0.39</v>
      </c>
      <c r="F698" t="s">
        <v>283</v>
      </c>
      <c r="G698" t="s">
        <v>284</v>
      </c>
      <c r="H698" s="33"/>
      <c r="I698" t="s">
        <v>285</v>
      </c>
      <c r="J698" s="34">
        <f>ROUND(E698/I696* H698,5)</f>
        <v>0</v>
      </c>
      <c r="K698" s="35"/>
    </row>
    <row r="699" spans="1:27" x14ac:dyDescent="0.25">
      <c r="B699" t="s">
        <v>317</v>
      </c>
      <c r="C699" t="s">
        <v>281</v>
      </c>
      <c r="D699" t="s">
        <v>318</v>
      </c>
      <c r="E699" s="32">
        <v>0.14000000000000001</v>
      </c>
      <c r="F699" t="s">
        <v>283</v>
      </c>
      <c r="G699" t="s">
        <v>284</v>
      </c>
      <c r="H699" s="33"/>
      <c r="I699" t="s">
        <v>285</v>
      </c>
      <c r="J699" s="34">
        <f>ROUND(E699/I696* H699,5)</f>
        <v>0</v>
      </c>
      <c r="K699" s="35"/>
    </row>
    <row r="700" spans="1:27" x14ac:dyDescent="0.25">
      <c r="D700" s="36" t="s">
        <v>286</v>
      </c>
      <c r="E700" s="35"/>
      <c r="H700" s="35"/>
      <c r="K700" s="33">
        <f>SUM(J698:J699)</f>
        <v>0</v>
      </c>
    </row>
    <row r="701" spans="1:27" x14ac:dyDescent="0.25">
      <c r="B701" s="24" t="s">
        <v>291</v>
      </c>
      <c r="E701" s="35"/>
      <c r="H701" s="35"/>
      <c r="K701" s="35"/>
    </row>
    <row r="702" spans="1:27" x14ac:dyDescent="0.25">
      <c r="B702" t="s">
        <v>338</v>
      </c>
      <c r="C702" t="s">
        <v>27</v>
      </c>
      <c r="D702" t="s">
        <v>339</v>
      </c>
      <c r="E702" s="32">
        <v>1.03</v>
      </c>
      <c r="G702" t="s">
        <v>284</v>
      </c>
      <c r="H702" s="33"/>
      <c r="I702" t="s">
        <v>285</v>
      </c>
      <c r="J702" s="34">
        <f t="shared" ref="J702:J711" si="2">ROUND(E702* H702,5)</f>
        <v>0</v>
      </c>
      <c r="K702" s="35"/>
    </row>
    <row r="703" spans="1:27" x14ac:dyDescent="0.25">
      <c r="B703" t="s">
        <v>319</v>
      </c>
      <c r="C703" t="s">
        <v>46</v>
      </c>
      <c r="D703" t="s">
        <v>320</v>
      </c>
      <c r="E703" s="32">
        <v>0.8</v>
      </c>
      <c r="G703" t="s">
        <v>284</v>
      </c>
      <c r="H703" s="33"/>
      <c r="I703" t="s">
        <v>285</v>
      </c>
      <c r="J703" s="34">
        <f t="shared" si="2"/>
        <v>0</v>
      </c>
      <c r="K703" s="35"/>
    </row>
    <row r="704" spans="1:27" x14ac:dyDescent="0.25">
      <c r="B704" t="s">
        <v>329</v>
      </c>
      <c r="C704" t="s">
        <v>12</v>
      </c>
      <c r="D704" t="s">
        <v>330</v>
      </c>
      <c r="E704" s="32">
        <v>6</v>
      </c>
      <c r="G704" t="s">
        <v>284</v>
      </c>
      <c r="H704" s="33"/>
      <c r="I704" t="s">
        <v>285</v>
      </c>
      <c r="J704" s="34">
        <f t="shared" si="2"/>
        <v>0</v>
      </c>
      <c r="K704" s="35"/>
    </row>
    <row r="705" spans="1:27" x14ac:dyDescent="0.25">
      <c r="B705" t="s">
        <v>336</v>
      </c>
      <c r="C705" t="s">
        <v>115</v>
      </c>
      <c r="D705" t="s">
        <v>337</v>
      </c>
      <c r="E705" s="32">
        <v>0.47</v>
      </c>
      <c r="G705" t="s">
        <v>284</v>
      </c>
      <c r="H705" s="33"/>
      <c r="I705" t="s">
        <v>285</v>
      </c>
      <c r="J705" s="34">
        <f t="shared" si="2"/>
        <v>0</v>
      </c>
      <c r="K705" s="35"/>
    </row>
    <row r="706" spans="1:27" x14ac:dyDescent="0.25">
      <c r="B706" t="s">
        <v>321</v>
      </c>
      <c r="C706" t="s">
        <v>115</v>
      </c>
      <c r="D706" t="s">
        <v>322</v>
      </c>
      <c r="E706" s="32">
        <v>0.99750000000000005</v>
      </c>
      <c r="G706" t="s">
        <v>284</v>
      </c>
      <c r="H706" s="33"/>
      <c r="I706" t="s">
        <v>285</v>
      </c>
      <c r="J706" s="34">
        <f t="shared" si="2"/>
        <v>0</v>
      </c>
      <c r="K706" s="35"/>
    </row>
    <row r="707" spans="1:27" x14ac:dyDescent="0.25">
      <c r="B707" t="s">
        <v>325</v>
      </c>
      <c r="C707" t="s">
        <v>115</v>
      </c>
      <c r="D707" t="s">
        <v>326</v>
      </c>
      <c r="E707" s="32">
        <v>3.6749999999999998</v>
      </c>
      <c r="G707" t="s">
        <v>284</v>
      </c>
      <c r="H707" s="33"/>
      <c r="I707" t="s">
        <v>285</v>
      </c>
      <c r="J707" s="34">
        <f t="shared" si="2"/>
        <v>0</v>
      </c>
      <c r="K707" s="35"/>
    </row>
    <row r="708" spans="1:27" x14ac:dyDescent="0.25">
      <c r="B708" t="s">
        <v>354</v>
      </c>
      <c r="C708" t="s">
        <v>27</v>
      </c>
      <c r="D708" t="s">
        <v>355</v>
      </c>
      <c r="E708" s="32">
        <v>4.12</v>
      </c>
      <c r="G708" t="s">
        <v>284</v>
      </c>
      <c r="H708" s="33"/>
      <c r="I708" t="s">
        <v>285</v>
      </c>
      <c r="J708" s="34">
        <f t="shared" si="2"/>
        <v>0</v>
      </c>
      <c r="K708" s="35"/>
    </row>
    <row r="709" spans="1:27" x14ac:dyDescent="0.25">
      <c r="B709" t="s">
        <v>331</v>
      </c>
      <c r="C709" t="s">
        <v>332</v>
      </c>
      <c r="D709" t="s">
        <v>333</v>
      </c>
      <c r="E709" s="32">
        <v>0.12</v>
      </c>
      <c r="G709" t="s">
        <v>284</v>
      </c>
      <c r="H709" s="33"/>
      <c r="I709" t="s">
        <v>285</v>
      </c>
      <c r="J709" s="34">
        <f t="shared" si="2"/>
        <v>0</v>
      </c>
      <c r="K709" s="35"/>
    </row>
    <row r="710" spans="1:27" x14ac:dyDescent="0.25">
      <c r="B710" t="s">
        <v>334</v>
      </c>
      <c r="C710" t="s">
        <v>332</v>
      </c>
      <c r="D710" t="s">
        <v>335</v>
      </c>
      <c r="E710" s="32">
        <v>0.72</v>
      </c>
      <c r="G710" t="s">
        <v>284</v>
      </c>
      <c r="H710" s="33"/>
      <c r="I710" t="s">
        <v>285</v>
      </c>
      <c r="J710" s="34">
        <f t="shared" si="2"/>
        <v>0</v>
      </c>
      <c r="K710" s="35"/>
    </row>
    <row r="711" spans="1:27" x14ac:dyDescent="0.25">
      <c r="B711" t="s">
        <v>323</v>
      </c>
      <c r="C711" t="s">
        <v>115</v>
      </c>
      <c r="D711" t="s">
        <v>324</v>
      </c>
      <c r="E711" s="32">
        <v>4</v>
      </c>
      <c r="G711" t="s">
        <v>284</v>
      </c>
      <c r="H711" s="33"/>
      <c r="I711" t="s">
        <v>285</v>
      </c>
      <c r="J711" s="34">
        <f t="shared" si="2"/>
        <v>0</v>
      </c>
      <c r="K711" s="35"/>
    </row>
    <row r="712" spans="1:27" x14ac:dyDescent="0.25">
      <c r="D712" s="36" t="s">
        <v>299</v>
      </c>
      <c r="E712" s="35"/>
      <c r="H712" s="35"/>
      <c r="K712" s="33">
        <f>SUM(J702:J711)</f>
        <v>0</v>
      </c>
    </row>
    <row r="713" spans="1:27" x14ac:dyDescent="0.25">
      <c r="E713" s="35"/>
      <c r="H713" s="35"/>
      <c r="K713" s="35"/>
    </row>
    <row r="714" spans="1:27" x14ac:dyDescent="0.25">
      <c r="D714" s="36" t="s">
        <v>301</v>
      </c>
      <c r="E714" s="35"/>
      <c r="H714" s="35">
        <v>1.5</v>
      </c>
      <c r="I714" t="s">
        <v>302</v>
      </c>
      <c r="J714">
        <f>ROUND(H714/100*K700,5)</f>
        <v>0</v>
      </c>
      <c r="K714" s="35"/>
    </row>
    <row r="715" spans="1:27" x14ac:dyDescent="0.25">
      <c r="D715" s="36" t="s">
        <v>300</v>
      </c>
      <c r="E715" s="35"/>
      <c r="H715" s="35"/>
      <c r="K715" s="37">
        <f>SUM(J697:J714)</f>
        <v>0</v>
      </c>
    </row>
    <row r="716" spans="1:27" x14ac:dyDescent="0.25">
      <c r="D716" s="36" t="s">
        <v>303</v>
      </c>
      <c r="E716" s="35"/>
      <c r="H716" s="35"/>
      <c r="K716" s="37">
        <f>SUM(K715:K715)</f>
        <v>0</v>
      </c>
    </row>
    <row r="718" spans="1:27" ht="45" customHeight="1" x14ac:dyDescent="0.25">
      <c r="A718" s="28" t="s">
        <v>597</v>
      </c>
      <c r="B718" s="28" t="s">
        <v>67</v>
      </c>
      <c r="C718" s="29" t="s">
        <v>27</v>
      </c>
      <c r="D718" s="7" t="s">
        <v>68</v>
      </c>
      <c r="E718" s="6"/>
      <c r="F718" s="6"/>
      <c r="G718" s="29"/>
      <c r="H718" s="30" t="s">
        <v>272</v>
      </c>
      <c r="I718" s="5">
        <v>1</v>
      </c>
      <c r="J718" s="4"/>
      <c r="K718" s="31">
        <f>ROUND(K738,2)</f>
        <v>0</v>
      </c>
      <c r="L718" s="29"/>
      <c r="M718" s="29"/>
      <c r="N718" s="29"/>
      <c r="O718" s="29"/>
      <c r="P718" s="29"/>
      <c r="Q718" s="29"/>
      <c r="R718" s="29"/>
      <c r="S718" s="29"/>
      <c r="T718" s="29"/>
      <c r="U718" s="29"/>
      <c r="V718" s="29"/>
      <c r="W718" s="29"/>
      <c r="X718" s="29"/>
      <c r="Y718" s="29"/>
      <c r="Z718" s="29"/>
      <c r="AA718" s="29"/>
    </row>
    <row r="719" spans="1:27" x14ac:dyDescent="0.25">
      <c r="B719" s="24" t="s">
        <v>279</v>
      </c>
    </row>
    <row r="720" spans="1:27" x14ac:dyDescent="0.25">
      <c r="B720" t="s">
        <v>315</v>
      </c>
      <c r="C720" t="s">
        <v>281</v>
      </c>
      <c r="D720" t="s">
        <v>316</v>
      </c>
      <c r="E720" s="32">
        <v>0.37</v>
      </c>
      <c r="F720" t="s">
        <v>283</v>
      </c>
      <c r="G720" t="s">
        <v>284</v>
      </c>
      <c r="H720" s="33"/>
      <c r="I720" t="s">
        <v>285</v>
      </c>
      <c r="J720" s="34">
        <f>ROUND(E720/I718* H720,5)</f>
        <v>0</v>
      </c>
      <c r="K720" s="35"/>
    </row>
    <row r="721" spans="2:11" x14ac:dyDescent="0.25">
      <c r="B721" t="s">
        <v>317</v>
      </c>
      <c r="C721" t="s">
        <v>281</v>
      </c>
      <c r="D721" t="s">
        <v>318</v>
      </c>
      <c r="E721" s="32">
        <v>0.13</v>
      </c>
      <c r="F721" t="s">
        <v>283</v>
      </c>
      <c r="G721" t="s">
        <v>284</v>
      </c>
      <c r="H721" s="33"/>
      <c r="I721" t="s">
        <v>285</v>
      </c>
      <c r="J721" s="34">
        <f>ROUND(E721/I718* H721,5)</f>
        <v>0</v>
      </c>
      <c r="K721" s="35"/>
    </row>
    <row r="722" spans="2:11" x14ac:dyDescent="0.25">
      <c r="D722" s="36" t="s">
        <v>286</v>
      </c>
      <c r="E722" s="35"/>
      <c r="H722" s="35"/>
      <c r="K722" s="33">
        <f>SUM(J720:J721)</f>
        <v>0</v>
      </c>
    </row>
    <row r="723" spans="2:11" x14ac:dyDescent="0.25">
      <c r="B723" s="24" t="s">
        <v>291</v>
      </c>
      <c r="E723" s="35"/>
      <c r="H723" s="35"/>
      <c r="K723" s="35"/>
    </row>
    <row r="724" spans="2:11" x14ac:dyDescent="0.25">
      <c r="B724" t="s">
        <v>334</v>
      </c>
      <c r="C724" t="s">
        <v>332</v>
      </c>
      <c r="D724" t="s">
        <v>335</v>
      </c>
      <c r="E724" s="32">
        <v>0.5</v>
      </c>
      <c r="G724" t="s">
        <v>284</v>
      </c>
      <c r="H724" s="33"/>
      <c r="I724" t="s">
        <v>285</v>
      </c>
      <c r="J724" s="34">
        <f t="shared" ref="J724:J733" si="3">ROUND(E724* H724,5)</f>
        <v>0</v>
      </c>
      <c r="K724" s="35"/>
    </row>
    <row r="725" spans="2:11" x14ac:dyDescent="0.25">
      <c r="B725" t="s">
        <v>323</v>
      </c>
      <c r="C725" t="s">
        <v>115</v>
      </c>
      <c r="D725" t="s">
        <v>324</v>
      </c>
      <c r="E725" s="32">
        <v>4</v>
      </c>
      <c r="G725" t="s">
        <v>284</v>
      </c>
      <c r="H725" s="33"/>
      <c r="I725" t="s">
        <v>285</v>
      </c>
      <c r="J725" s="34">
        <f t="shared" si="3"/>
        <v>0</v>
      </c>
      <c r="K725" s="35"/>
    </row>
    <row r="726" spans="2:11" x14ac:dyDescent="0.25">
      <c r="B726" t="s">
        <v>327</v>
      </c>
      <c r="C726" t="s">
        <v>27</v>
      </c>
      <c r="D726" t="s">
        <v>328</v>
      </c>
      <c r="E726" s="32">
        <v>4.12</v>
      </c>
      <c r="G726" t="s">
        <v>284</v>
      </c>
      <c r="H726" s="33"/>
      <c r="I726" t="s">
        <v>285</v>
      </c>
      <c r="J726" s="34">
        <f t="shared" si="3"/>
        <v>0</v>
      </c>
      <c r="K726" s="35"/>
    </row>
    <row r="727" spans="2:11" x14ac:dyDescent="0.25">
      <c r="B727" t="s">
        <v>325</v>
      </c>
      <c r="C727" t="s">
        <v>115</v>
      </c>
      <c r="D727" t="s">
        <v>326</v>
      </c>
      <c r="E727" s="32">
        <v>4.8929999999999998</v>
      </c>
      <c r="G727" t="s">
        <v>284</v>
      </c>
      <c r="H727" s="33"/>
      <c r="I727" t="s">
        <v>285</v>
      </c>
      <c r="J727" s="34">
        <f t="shared" si="3"/>
        <v>0</v>
      </c>
      <c r="K727" s="35"/>
    </row>
    <row r="728" spans="2:11" x14ac:dyDescent="0.25">
      <c r="B728" t="s">
        <v>321</v>
      </c>
      <c r="C728" t="s">
        <v>115</v>
      </c>
      <c r="D728" t="s">
        <v>322</v>
      </c>
      <c r="E728" s="32">
        <v>1.9950000000000001</v>
      </c>
      <c r="G728" t="s">
        <v>284</v>
      </c>
      <c r="H728" s="33"/>
      <c r="I728" t="s">
        <v>285</v>
      </c>
      <c r="J728" s="34">
        <f t="shared" si="3"/>
        <v>0</v>
      </c>
      <c r="K728" s="35"/>
    </row>
    <row r="729" spans="2:11" x14ac:dyDescent="0.25">
      <c r="B729" t="s">
        <v>331</v>
      </c>
      <c r="C729" t="s">
        <v>332</v>
      </c>
      <c r="D729" t="s">
        <v>333</v>
      </c>
      <c r="E729" s="32">
        <v>0.15</v>
      </c>
      <c r="G729" t="s">
        <v>284</v>
      </c>
      <c r="H729" s="33"/>
      <c r="I729" t="s">
        <v>285</v>
      </c>
      <c r="J729" s="34">
        <f t="shared" si="3"/>
        <v>0</v>
      </c>
      <c r="K729" s="35"/>
    </row>
    <row r="730" spans="2:11" x14ac:dyDescent="0.25">
      <c r="B730" t="s">
        <v>336</v>
      </c>
      <c r="C730" t="s">
        <v>115</v>
      </c>
      <c r="D730" t="s">
        <v>337</v>
      </c>
      <c r="E730" s="32">
        <v>0.94</v>
      </c>
      <c r="G730" t="s">
        <v>284</v>
      </c>
      <c r="H730" s="33"/>
      <c r="I730" t="s">
        <v>285</v>
      </c>
      <c r="J730" s="34">
        <f t="shared" si="3"/>
        <v>0</v>
      </c>
      <c r="K730" s="35"/>
    </row>
    <row r="731" spans="2:11" x14ac:dyDescent="0.25">
      <c r="B731" t="s">
        <v>338</v>
      </c>
      <c r="C731" t="s">
        <v>27</v>
      </c>
      <c r="D731" t="s">
        <v>339</v>
      </c>
      <c r="E731" s="32">
        <v>2.06</v>
      </c>
      <c r="G731" t="s">
        <v>284</v>
      </c>
      <c r="H731" s="33"/>
      <c r="I731" t="s">
        <v>285</v>
      </c>
      <c r="J731" s="34">
        <f t="shared" si="3"/>
        <v>0</v>
      </c>
      <c r="K731" s="35"/>
    </row>
    <row r="732" spans="2:11" x14ac:dyDescent="0.25">
      <c r="B732" t="s">
        <v>319</v>
      </c>
      <c r="C732" t="s">
        <v>46</v>
      </c>
      <c r="D732" t="s">
        <v>320</v>
      </c>
      <c r="E732" s="32">
        <v>0.8</v>
      </c>
      <c r="G732" t="s">
        <v>284</v>
      </c>
      <c r="H732" s="33"/>
      <c r="I732" t="s">
        <v>285</v>
      </c>
      <c r="J732" s="34">
        <f t="shared" si="3"/>
        <v>0</v>
      </c>
      <c r="K732" s="35"/>
    </row>
    <row r="733" spans="2:11" x14ac:dyDescent="0.25">
      <c r="B733" t="s">
        <v>329</v>
      </c>
      <c r="C733" t="s">
        <v>12</v>
      </c>
      <c r="D733" t="s">
        <v>330</v>
      </c>
      <c r="E733" s="32">
        <v>12</v>
      </c>
      <c r="G733" t="s">
        <v>284</v>
      </c>
      <c r="H733" s="33"/>
      <c r="I733" t="s">
        <v>285</v>
      </c>
      <c r="J733" s="34">
        <f t="shared" si="3"/>
        <v>0</v>
      </c>
      <c r="K733" s="35"/>
    </row>
    <row r="734" spans="2:11" x14ac:dyDescent="0.25">
      <c r="D734" s="36" t="s">
        <v>299</v>
      </c>
      <c r="E734" s="35"/>
      <c r="H734" s="35"/>
      <c r="K734" s="33">
        <f>SUM(J724:J733)</f>
        <v>0</v>
      </c>
    </row>
    <row r="735" spans="2:11" x14ac:dyDescent="0.25">
      <c r="E735" s="35"/>
      <c r="H735" s="35"/>
      <c r="K735" s="35"/>
    </row>
    <row r="736" spans="2:11" x14ac:dyDescent="0.25">
      <c r="D736" s="36" t="s">
        <v>301</v>
      </c>
      <c r="E736" s="35"/>
      <c r="H736" s="35">
        <v>1.5</v>
      </c>
      <c r="I736" t="s">
        <v>302</v>
      </c>
      <c r="J736">
        <f>ROUND(H736/100*K722,5)</f>
        <v>0</v>
      </c>
      <c r="K736" s="35"/>
    </row>
    <row r="737" spans="1:27" x14ac:dyDescent="0.25">
      <c r="D737" s="36" t="s">
        <v>300</v>
      </c>
      <c r="E737" s="35"/>
      <c r="H737" s="35"/>
      <c r="K737" s="37">
        <f>SUM(J719:J736)</f>
        <v>0</v>
      </c>
    </row>
    <row r="738" spans="1:27" x14ac:dyDescent="0.25">
      <c r="D738" s="36" t="s">
        <v>303</v>
      </c>
      <c r="E738" s="35"/>
      <c r="H738" s="35"/>
      <c r="K738" s="37">
        <f>SUM(K737:K737)</f>
        <v>0</v>
      </c>
    </row>
    <row r="740" spans="1:27" ht="45" customHeight="1" x14ac:dyDescent="0.25">
      <c r="A740" s="28" t="s">
        <v>598</v>
      </c>
      <c r="B740" s="28" t="s">
        <v>134</v>
      </c>
      <c r="C740" s="29" t="s">
        <v>12</v>
      </c>
      <c r="D740" s="7" t="s">
        <v>135</v>
      </c>
      <c r="E740" s="6"/>
      <c r="F740" s="6"/>
      <c r="G740" s="29"/>
      <c r="H740" s="30" t="s">
        <v>272</v>
      </c>
      <c r="I740" s="5">
        <v>1</v>
      </c>
      <c r="J740" s="4"/>
      <c r="K740" s="31">
        <f>ROUND(K752,2)</f>
        <v>0</v>
      </c>
      <c r="L740" s="29"/>
      <c r="M740" s="29"/>
      <c r="N740" s="29"/>
      <c r="O740" s="29"/>
      <c r="P740" s="29"/>
      <c r="Q740" s="29"/>
      <c r="R740" s="29"/>
      <c r="S740" s="29"/>
      <c r="T740" s="29"/>
      <c r="U740" s="29"/>
      <c r="V740" s="29"/>
      <c r="W740" s="29"/>
      <c r="X740" s="29"/>
      <c r="Y740" s="29"/>
      <c r="Z740" s="29"/>
      <c r="AA740" s="29"/>
    </row>
    <row r="741" spans="1:27" x14ac:dyDescent="0.25">
      <c r="B741" s="24" t="s">
        <v>279</v>
      </c>
    </row>
    <row r="742" spans="1:27" x14ac:dyDescent="0.25">
      <c r="B742" t="s">
        <v>315</v>
      </c>
      <c r="C742" t="s">
        <v>281</v>
      </c>
      <c r="D742" t="s">
        <v>316</v>
      </c>
      <c r="E742" s="32">
        <v>0.4</v>
      </c>
      <c r="F742" t="s">
        <v>283</v>
      </c>
      <c r="G742" t="s">
        <v>284</v>
      </c>
      <c r="H742" s="33"/>
      <c r="I742" t="s">
        <v>285</v>
      </c>
      <c r="J742" s="34">
        <f>ROUND(E742/I740* H742,5)</f>
        <v>0</v>
      </c>
      <c r="K742" s="35"/>
    </row>
    <row r="743" spans="1:27" x14ac:dyDescent="0.25">
      <c r="B743" t="s">
        <v>317</v>
      </c>
      <c r="C743" t="s">
        <v>281</v>
      </c>
      <c r="D743" t="s">
        <v>318</v>
      </c>
      <c r="E743" s="32">
        <v>0.4</v>
      </c>
      <c r="F743" t="s">
        <v>283</v>
      </c>
      <c r="G743" t="s">
        <v>284</v>
      </c>
      <c r="H743" s="33"/>
      <c r="I743" t="s">
        <v>285</v>
      </c>
      <c r="J743" s="34">
        <f>ROUND(E743/I740* H743,5)</f>
        <v>0</v>
      </c>
      <c r="K743" s="35"/>
    </row>
    <row r="744" spans="1:27" x14ac:dyDescent="0.25">
      <c r="D744" s="36" t="s">
        <v>286</v>
      </c>
      <c r="E744" s="35"/>
      <c r="H744" s="35"/>
      <c r="K744" s="33">
        <f>SUM(J742:J743)</f>
        <v>0</v>
      </c>
    </row>
    <row r="745" spans="1:27" x14ac:dyDescent="0.25">
      <c r="B745" s="24" t="s">
        <v>291</v>
      </c>
      <c r="E745" s="35"/>
      <c r="H745" s="35"/>
      <c r="K745" s="35"/>
    </row>
    <row r="746" spans="1:27" x14ac:dyDescent="0.25">
      <c r="B746" t="s">
        <v>344</v>
      </c>
      <c r="C746" t="s">
        <v>27</v>
      </c>
      <c r="D746" t="s">
        <v>345</v>
      </c>
      <c r="E746" s="32">
        <v>1.7</v>
      </c>
      <c r="G746" t="s">
        <v>284</v>
      </c>
      <c r="H746" s="33"/>
      <c r="I746" t="s">
        <v>285</v>
      </c>
      <c r="J746" s="34">
        <f>ROUND(E746* H746,5)</f>
        <v>0</v>
      </c>
      <c r="K746" s="35"/>
    </row>
    <row r="747" spans="1:27" x14ac:dyDescent="0.25">
      <c r="B747" t="s">
        <v>342</v>
      </c>
      <c r="C747" t="s">
        <v>12</v>
      </c>
      <c r="D747" t="s">
        <v>343</v>
      </c>
      <c r="E747" s="32">
        <v>1</v>
      </c>
      <c r="G747" t="s">
        <v>284</v>
      </c>
      <c r="H747" s="33"/>
      <c r="I747" t="s">
        <v>285</v>
      </c>
      <c r="J747" s="34">
        <f>ROUND(E747* H747,5)</f>
        <v>0</v>
      </c>
      <c r="K747" s="35"/>
    </row>
    <row r="748" spans="1:27" x14ac:dyDescent="0.25">
      <c r="D748" s="36" t="s">
        <v>299</v>
      </c>
      <c r="E748" s="35"/>
      <c r="H748" s="35"/>
      <c r="K748" s="33">
        <f>SUM(J746:J747)</f>
        <v>0</v>
      </c>
    </row>
    <row r="749" spans="1:27" x14ac:dyDescent="0.25">
      <c r="E749" s="35"/>
      <c r="H749" s="35"/>
      <c r="K749" s="35"/>
    </row>
    <row r="750" spans="1:27" x14ac:dyDescent="0.25">
      <c r="D750" s="36" t="s">
        <v>301</v>
      </c>
      <c r="E750" s="35"/>
      <c r="H750" s="35">
        <v>1.5</v>
      </c>
      <c r="I750" t="s">
        <v>302</v>
      </c>
      <c r="J750">
        <f>ROUND(H750/100*K744,5)</f>
        <v>0</v>
      </c>
      <c r="K750" s="35"/>
    </row>
    <row r="751" spans="1:27" x14ac:dyDescent="0.25">
      <c r="D751" s="36" t="s">
        <v>300</v>
      </c>
      <c r="E751" s="35"/>
      <c r="H751" s="35"/>
      <c r="K751" s="37">
        <f>SUM(J741:J750)</f>
        <v>0</v>
      </c>
    </row>
    <row r="752" spans="1:27" x14ac:dyDescent="0.25">
      <c r="D752" s="36" t="s">
        <v>303</v>
      </c>
      <c r="E752" s="35"/>
      <c r="H752" s="35"/>
      <c r="K752" s="37">
        <f>SUM(K751:K751)</f>
        <v>0</v>
      </c>
    </row>
    <row r="754" spans="1:27" ht="45" customHeight="1" x14ac:dyDescent="0.25">
      <c r="A754" s="28" t="s">
        <v>599</v>
      </c>
      <c r="B754" s="28" t="s">
        <v>71</v>
      </c>
      <c r="C754" s="29" t="s">
        <v>12</v>
      </c>
      <c r="D754" s="7" t="s">
        <v>72</v>
      </c>
      <c r="E754" s="6"/>
      <c r="F754" s="6"/>
      <c r="G754" s="29"/>
      <c r="H754" s="30" t="s">
        <v>272</v>
      </c>
      <c r="I754" s="5">
        <v>1</v>
      </c>
      <c r="J754" s="4"/>
      <c r="K754" s="31">
        <f>ROUND(K766,2)</f>
        <v>0</v>
      </c>
      <c r="L754" s="29"/>
      <c r="M754" s="29"/>
      <c r="N754" s="29"/>
      <c r="O754" s="29"/>
      <c r="P754" s="29"/>
      <c r="Q754" s="29"/>
      <c r="R754" s="29"/>
      <c r="S754" s="29"/>
      <c r="T754" s="29"/>
      <c r="U754" s="29"/>
      <c r="V754" s="29"/>
      <c r="W754" s="29"/>
      <c r="X754" s="29"/>
      <c r="Y754" s="29"/>
      <c r="Z754" s="29"/>
      <c r="AA754" s="29"/>
    </row>
    <row r="755" spans="1:27" x14ac:dyDescent="0.25">
      <c r="B755" s="24" t="s">
        <v>279</v>
      </c>
    </row>
    <row r="756" spans="1:27" x14ac:dyDescent="0.25">
      <c r="B756" t="s">
        <v>315</v>
      </c>
      <c r="C756" t="s">
        <v>281</v>
      </c>
      <c r="D756" t="s">
        <v>316</v>
      </c>
      <c r="E756" s="32">
        <v>0.15</v>
      </c>
      <c r="F756" t="s">
        <v>283</v>
      </c>
      <c r="G756" t="s">
        <v>284</v>
      </c>
      <c r="H756" s="33"/>
      <c r="I756" t="s">
        <v>285</v>
      </c>
      <c r="J756" s="34">
        <f>ROUND(E756/I754* H756,5)</f>
        <v>0</v>
      </c>
      <c r="K756" s="35"/>
    </row>
    <row r="757" spans="1:27" x14ac:dyDescent="0.25">
      <c r="B757" t="s">
        <v>317</v>
      </c>
      <c r="C757" t="s">
        <v>281</v>
      </c>
      <c r="D757" t="s">
        <v>318</v>
      </c>
      <c r="E757" s="32">
        <v>0.15</v>
      </c>
      <c r="F757" t="s">
        <v>283</v>
      </c>
      <c r="G757" t="s">
        <v>284</v>
      </c>
      <c r="H757" s="33"/>
      <c r="I757" t="s">
        <v>285</v>
      </c>
      <c r="J757" s="34">
        <f>ROUND(E757/I754* H757,5)</f>
        <v>0</v>
      </c>
      <c r="K757" s="35"/>
    </row>
    <row r="758" spans="1:27" x14ac:dyDescent="0.25">
      <c r="D758" s="36" t="s">
        <v>286</v>
      </c>
      <c r="E758" s="35"/>
      <c r="H758" s="35"/>
      <c r="K758" s="33">
        <f>SUM(J756:J757)</f>
        <v>0</v>
      </c>
    </row>
    <row r="759" spans="1:27" x14ac:dyDescent="0.25">
      <c r="B759" s="24" t="s">
        <v>291</v>
      </c>
      <c r="E759" s="35"/>
      <c r="H759" s="35"/>
      <c r="K759" s="35"/>
    </row>
    <row r="760" spans="1:27" x14ac:dyDescent="0.25">
      <c r="B760" t="s">
        <v>348</v>
      </c>
      <c r="C760" t="s">
        <v>27</v>
      </c>
      <c r="D760" t="s">
        <v>349</v>
      </c>
      <c r="E760" s="32">
        <v>3.2</v>
      </c>
      <c r="G760" t="s">
        <v>284</v>
      </c>
      <c r="H760" s="33"/>
      <c r="I760" t="s">
        <v>285</v>
      </c>
      <c r="J760" s="34">
        <f>ROUND(E760* H760,5)</f>
        <v>0</v>
      </c>
      <c r="K760" s="35"/>
    </row>
    <row r="761" spans="1:27" x14ac:dyDescent="0.25">
      <c r="B761" t="s">
        <v>350</v>
      </c>
      <c r="C761" t="s">
        <v>12</v>
      </c>
      <c r="D761" t="s">
        <v>351</v>
      </c>
      <c r="E761" s="32">
        <v>1</v>
      </c>
      <c r="G761" t="s">
        <v>284</v>
      </c>
      <c r="H761" s="33"/>
      <c r="I761" t="s">
        <v>285</v>
      </c>
      <c r="J761" s="34">
        <f>ROUND(E761* H761,5)</f>
        <v>0</v>
      </c>
      <c r="K761" s="35"/>
    </row>
    <row r="762" spans="1:27" x14ac:dyDescent="0.25">
      <c r="D762" s="36" t="s">
        <v>299</v>
      </c>
      <c r="E762" s="35"/>
      <c r="H762" s="35"/>
      <c r="K762" s="33">
        <f>SUM(J760:J761)</f>
        <v>0</v>
      </c>
    </row>
    <row r="763" spans="1:27" x14ac:dyDescent="0.25">
      <c r="E763" s="35"/>
      <c r="H763" s="35"/>
      <c r="K763" s="35"/>
    </row>
    <row r="764" spans="1:27" x14ac:dyDescent="0.25">
      <c r="D764" s="36" t="s">
        <v>301</v>
      </c>
      <c r="E764" s="35"/>
      <c r="H764" s="35">
        <v>1.5</v>
      </c>
      <c r="I764" t="s">
        <v>302</v>
      </c>
      <c r="J764">
        <f>ROUND(H764/100*K758,5)</f>
        <v>0</v>
      </c>
      <c r="K764" s="35"/>
    </row>
    <row r="765" spans="1:27" x14ac:dyDescent="0.25">
      <c r="D765" s="36" t="s">
        <v>300</v>
      </c>
      <c r="E765" s="35"/>
      <c r="H765" s="35"/>
      <c r="K765" s="37">
        <f>SUM(J755:J764)</f>
        <v>0</v>
      </c>
    </row>
    <row r="766" spans="1:27" x14ac:dyDescent="0.25">
      <c r="D766" s="36" t="s">
        <v>303</v>
      </c>
      <c r="E766" s="35"/>
      <c r="H766" s="35"/>
      <c r="K766" s="37">
        <f>SUM(K765:K765)</f>
        <v>0</v>
      </c>
    </row>
    <row r="768" spans="1:27" ht="45" customHeight="1" x14ac:dyDescent="0.25">
      <c r="A768" s="28" t="s">
        <v>600</v>
      </c>
      <c r="B768" s="28" t="s">
        <v>176</v>
      </c>
      <c r="C768" s="29" t="s">
        <v>27</v>
      </c>
      <c r="D768" s="7" t="s">
        <v>177</v>
      </c>
      <c r="E768" s="6"/>
      <c r="F768" s="6"/>
      <c r="G768" s="29"/>
      <c r="H768" s="30" t="s">
        <v>272</v>
      </c>
      <c r="I768" s="5">
        <v>1</v>
      </c>
      <c r="J768" s="4"/>
      <c r="K768" s="31">
        <f>ROUND(K779,2)</f>
        <v>0</v>
      </c>
      <c r="L768" s="29"/>
      <c r="M768" s="29"/>
      <c r="N768" s="29"/>
      <c r="O768" s="29"/>
      <c r="P768" s="29"/>
      <c r="Q768" s="29"/>
      <c r="R768" s="29"/>
      <c r="S768" s="29"/>
      <c r="T768" s="29"/>
      <c r="U768" s="29"/>
      <c r="V768" s="29"/>
      <c r="W768" s="29"/>
      <c r="X768" s="29"/>
      <c r="Y768" s="29"/>
      <c r="Z768" s="29"/>
      <c r="AA768" s="29"/>
    </row>
    <row r="769" spans="1:27" x14ac:dyDescent="0.25">
      <c r="B769" s="24" t="s">
        <v>279</v>
      </c>
    </row>
    <row r="770" spans="1:27" x14ac:dyDescent="0.25">
      <c r="B770" t="s">
        <v>364</v>
      </c>
      <c r="C770" t="s">
        <v>281</v>
      </c>
      <c r="D770" t="s">
        <v>365</v>
      </c>
      <c r="E770" s="32">
        <v>0.35</v>
      </c>
      <c r="F770" t="s">
        <v>283</v>
      </c>
      <c r="G770" t="s">
        <v>284</v>
      </c>
      <c r="H770" s="33"/>
      <c r="I770" t="s">
        <v>285</v>
      </c>
      <c r="J770" s="34">
        <f>ROUND(E770/I768* H770,5)</f>
        <v>0</v>
      </c>
      <c r="K770" s="35"/>
    </row>
    <row r="771" spans="1:27" x14ac:dyDescent="0.25">
      <c r="B771" t="s">
        <v>366</v>
      </c>
      <c r="C771" t="s">
        <v>281</v>
      </c>
      <c r="D771" t="s">
        <v>367</v>
      </c>
      <c r="E771" s="32">
        <v>0.35</v>
      </c>
      <c r="F771" t="s">
        <v>283</v>
      </c>
      <c r="G771" t="s">
        <v>284</v>
      </c>
      <c r="H771" s="33"/>
      <c r="I771" t="s">
        <v>285</v>
      </c>
      <c r="J771" s="34">
        <f>ROUND(E771/I768* H771,5)</f>
        <v>0</v>
      </c>
      <c r="K771" s="35"/>
    </row>
    <row r="772" spans="1:27" x14ac:dyDescent="0.25">
      <c r="D772" s="36" t="s">
        <v>286</v>
      </c>
      <c r="E772" s="35"/>
      <c r="H772" s="35"/>
      <c r="K772" s="33">
        <f>SUM(J770:J771)</f>
        <v>0</v>
      </c>
    </row>
    <row r="773" spans="1:27" x14ac:dyDescent="0.25">
      <c r="B773" s="24" t="s">
        <v>291</v>
      </c>
      <c r="E773" s="35"/>
      <c r="H773" s="35"/>
      <c r="K773" s="35"/>
    </row>
    <row r="774" spans="1:27" x14ac:dyDescent="0.25">
      <c r="B774" t="s">
        <v>601</v>
      </c>
      <c r="C774" t="s">
        <v>27</v>
      </c>
      <c r="D774" t="s">
        <v>602</v>
      </c>
      <c r="E774" s="32">
        <v>1</v>
      </c>
      <c r="G774" t="s">
        <v>284</v>
      </c>
      <c r="H774" s="33"/>
      <c r="I774" t="s">
        <v>285</v>
      </c>
      <c r="J774" s="34">
        <f>ROUND(E774* H774,5)</f>
        <v>0</v>
      </c>
      <c r="K774" s="35"/>
    </row>
    <row r="775" spans="1:27" x14ac:dyDescent="0.25">
      <c r="D775" s="36" t="s">
        <v>299</v>
      </c>
      <c r="E775" s="35"/>
      <c r="H775" s="35"/>
      <c r="K775" s="33">
        <f>SUM(J774:J774)</f>
        <v>0</v>
      </c>
    </row>
    <row r="776" spans="1:27" x14ac:dyDescent="0.25">
      <c r="E776" s="35"/>
      <c r="H776" s="35"/>
      <c r="K776" s="35"/>
    </row>
    <row r="777" spans="1:27" x14ac:dyDescent="0.25">
      <c r="D777" s="36" t="s">
        <v>301</v>
      </c>
      <c r="E777" s="35"/>
      <c r="H777" s="35">
        <v>1.5</v>
      </c>
      <c r="I777" t="s">
        <v>302</v>
      </c>
      <c r="J777">
        <f>ROUND(H777/100*K772,5)</f>
        <v>0</v>
      </c>
      <c r="K777" s="35"/>
    </row>
    <row r="778" spans="1:27" x14ac:dyDescent="0.25">
      <c r="D778" s="36" t="s">
        <v>300</v>
      </c>
      <c r="E778" s="35"/>
      <c r="H778" s="35"/>
      <c r="K778" s="37">
        <f>SUM(J769:J777)</f>
        <v>0</v>
      </c>
    </row>
    <row r="779" spans="1:27" x14ac:dyDescent="0.25">
      <c r="D779" s="36" t="s">
        <v>303</v>
      </c>
      <c r="E779" s="35"/>
      <c r="H779" s="35"/>
      <c r="K779" s="37">
        <f>SUM(K778:K778)</f>
        <v>0</v>
      </c>
    </row>
    <row r="781" spans="1:27" ht="45" customHeight="1" x14ac:dyDescent="0.25">
      <c r="A781" s="28" t="s">
        <v>603</v>
      </c>
      <c r="B781" s="28" t="s">
        <v>89</v>
      </c>
      <c r="C781" s="29" t="s">
        <v>27</v>
      </c>
      <c r="D781" s="7" t="s">
        <v>90</v>
      </c>
      <c r="E781" s="6"/>
      <c r="F781" s="6"/>
      <c r="G781" s="29"/>
      <c r="H781" s="30" t="s">
        <v>272</v>
      </c>
      <c r="I781" s="5">
        <v>1</v>
      </c>
      <c r="J781" s="4"/>
      <c r="K781" s="31">
        <f>ROUND(K795,2)</f>
        <v>0</v>
      </c>
      <c r="L781" s="29"/>
      <c r="M781" s="29"/>
      <c r="N781" s="29"/>
      <c r="O781" s="29"/>
      <c r="P781" s="29"/>
      <c r="Q781" s="29"/>
      <c r="R781" s="29"/>
      <c r="S781" s="29"/>
      <c r="T781" s="29"/>
      <c r="U781" s="29"/>
      <c r="V781" s="29"/>
      <c r="W781" s="29"/>
      <c r="X781" s="29"/>
      <c r="Y781" s="29"/>
      <c r="Z781" s="29"/>
      <c r="AA781" s="29"/>
    </row>
    <row r="782" spans="1:27" x14ac:dyDescent="0.25">
      <c r="B782" s="24" t="s">
        <v>279</v>
      </c>
    </row>
    <row r="783" spans="1:27" x14ac:dyDescent="0.25">
      <c r="B783" t="s">
        <v>509</v>
      </c>
      <c r="C783" t="s">
        <v>281</v>
      </c>
      <c r="D783" t="s">
        <v>510</v>
      </c>
      <c r="E783" s="32">
        <v>0.66</v>
      </c>
      <c r="F783" t="s">
        <v>283</v>
      </c>
      <c r="G783" t="s">
        <v>284</v>
      </c>
      <c r="H783" s="33"/>
      <c r="I783" t="s">
        <v>285</v>
      </c>
      <c r="J783" s="34">
        <f>ROUND(E783/I781* H783,5)</f>
        <v>0</v>
      </c>
      <c r="K783" s="35"/>
    </row>
    <row r="784" spans="1:27" x14ac:dyDescent="0.25">
      <c r="B784" t="s">
        <v>394</v>
      </c>
      <c r="C784" t="s">
        <v>281</v>
      </c>
      <c r="D784" t="s">
        <v>395</v>
      </c>
      <c r="E784" s="32">
        <v>0.33</v>
      </c>
      <c r="F784" t="s">
        <v>283</v>
      </c>
      <c r="G784" t="s">
        <v>284</v>
      </c>
      <c r="H784" s="33"/>
      <c r="I784" t="s">
        <v>285</v>
      </c>
      <c r="J784" s="34">
        <f>ROUND(E784/I781* H784,5)</f>
        <v>0</v>
      </c>
      <c r="K784" s="35"/>
    </row>
    <row r="785" spans="1:27" x14ac:dyDescent="0.25">
      <c r="D785" s="36" t="s">
        <v>286</v>
      </c>
      <c r="E785" s="35"/>
      <c r="H785" s="35"/>
      <c r="K785" s="33">
        <f>SUM(J783:J784)</f>
        <v>0</v>
      </c>
    </row>
    <row r="786" spans="1:27" x14ac:dyDescent="0.25">
      <c r="B786" s="24" t="s">
        <v>291</v>
      </c>
      <c r="E786" s="35"/>
      <c r="H786" s="35"/>
      <c r="K786" s="35"/>
    </row>
    <row r="787" spans="1:27" x14ac:dyDescent="0.25">
      <c r="B787" t="s">
        <v>292</v>
      </c>
      <c r="C787" t="s">
        <v>293</v>
      </c>
      <c r="D787" t="s">
        <v>294</v>
      </c>
      <c r="E787" s="32">
        <v>3.2000000000000002E-3</v>
      </c>
      <c r="G787" t="s">
        <v>284</v>
      </c>
      <c r="H787" s="33"/>
      <c r="I787" t="s">
        <v>285</v>
      </c>
      <c r="J787" s="34">
        <f>ROUND(E787* H787,5)</f>
        <v>0</v>
      </c>
      <c r="K787" s="35"/>
    </row>
    <row r="788" spans="1:27" x14ac:dyDescent="0.25">
      <c r="D788" s="36" t="s">
        <v>299</v>
      </c>
      <c r="E788" s="35"/>
      <c r="H788" s="35"/>
      <c r="K788" s="33">
        <f>SUM(J787:J787)</f>
        <v>0</v>
      </c>
    </row>
    <row r="789" spans="1:27" x14ac:dyDescent="0.25">
      <c r="B789" s="24" t="s">
        <v>269</v>
      </c>
      <c r="E789" s="35"/>
      <c r="H789" s="35"/>
      <c r="K789" s="35"/>
    </row>
    <row r="790" spans="1:27" ht="150" x14ac:dyDescent="0.25">
      <c r="B790" t="s">
        <v>308</v>
      </c>
      <c r="C790" t="s">
        <v>30</v>
      </c>
      <c r="D790" s="38" t="s">
        <v>309</v>
      </c>
      <c r="E790" s="32">
        <v>1.7299999999999999E-2</v>
      </c>
      <c r="G790" t="s">
        <v>284</v>
      </c>
      <c r="H790" s="33"/>
      <c r="I790" t="s">
        <v>285</v>
      </c>
      <c r="J790" s="34">
        <f>ROUND(E790* H790,5)</f>
        <v>0</v>
      </c>
      <c r="K790" s="35"/>
    </row>
    <row r="791" spans="1:27" x14ac:dyDescent="0.25">
      <c r="D791" s="36" t="s">
        <v>472</v>
      </c>
      <c r="E791" s="35"/>
      <c r="H791" s="35"/>
      <c r="K791" s="33">
        <f>SUM(J790:J790)</f>
        <v>0</v>
      </c>
    </row>
    <row r="792" spans="1:27" x14ac:dyDescent="0.25">
      <c r="E792" s="35"/>
      <c r="H792" s="35"/>
      <c r="K792" s="35"/>
    </row>
    <row r="793" spans="1:27" x14ac:dyDescent="0.25">
      <c r="D793" s="36" t="s">
        <v>301</v>
      </c>
      <c r="E793" s="35"/>
      <c r="H793" s="35">
        <v>2.5</v>
      </c>
      <c r="I793" t="s">
        <v>302</v>
      </c>
      <c r="J793">
        <f>ROUND(H793/100*K785,5)</f>
        <v>0</v>
      </c>
      <c r="K793" s="35"/>
    </row>
    <row r="794" spans="1:27" x14ac:dyDescent="0.25">
      <c r="D794" s="36" t="s">
        <v>300</v>
      </c>
      <c r="E794" s="35"/>
      <c r="H794" s="35"/>
      <c r="K794" s="37">
        <f>SUM(J782:J793)</f>
        <v>0</v>
      </c>
    </row>
    <row r="795" spans="1:27" x14ac:dyDescent="0.25">
      <c r="D795" s="36" t="s">
        <v>303</v>
      </c>
      <c r="E795" s="35"/>
      <c r="H795" s="35"/>
      <c r="K795" s="37">
        <f>SUM(K794:K794)</f>
        <v>0</v>
      </c>
    </row>
    <row r="797" spans="1:27" ht="45" customHeight="1" x14ac:dyDescent="0.25">
      <c r="A797" s="28" t="s">
        <v>604</v>
      </c>
      <c r="B797" s="28" t="s">
        <v>93</v>
      </c>
      <c r="C797" s="29" t="s">
        <v>27</v>
      </c>
      <c r="D797" s="7" t="s">
        <v>94</v>
      </c>
      <c r="E797" s="6"/>
      <c r="F797" s="6"/>
      <c r="G797" s="29"/>
      <c r="H797" s="30" t="s">
        <v>272</v>
      </c>
      <c r="I797" s="5">
        <v>1</v>
      </c>
      <c r="J797" s="4"/>
      <c r="K797" s="31">
        <f>ROUND(K810,2)</f>
        <v>0</v>
      </c>
      <c r="L797" s="29"/>
      <c r="M797" s="29"/>
      <c r="N797" s="29"/>
      <c r="O797" s="29"/>
      <c r="P797" s="29"/>
      <c r="Q797" s="29"/>
      <c r="R797" s="29"/>
      <c r="S797" s="29"/>
      <c r="T797" s="29"/>
      <c r="U797" s="29"/>
      <c r="V797" s="29"/>
      <c r="W797" s="29"/>
      <c r="X797" s="29"/>
      <c r="Y797" s="29"/>
      <c r="Z797" s="29"/>
      <c r="AA797" s="29"/>
    </row>
    <row r="798" spans="1:27" x14ac:dyDescent="0.25">
      <c r="B798" s="24" t="s">
        <v>279</v>
      </c>
    </row>
    <row r="799" spans="1:27" x14ac:dyDescent="0.25">
      <c r="B799" t="s">
        <v>394</v>
      </c>
      <c r="C799" t="s">
        <v>281</v>
      </c>
      <c r="D799" t="s">
        <v>395</v>
      </c>
      <c r="E799" s="32">
        <v>0.1</v>
      </c>
      <c r="F799" t="s">
        <v>283</v>
      </c>
      <c r="G799" t="s">
        <v>284</v>
      </c>
      <c r="H799" s="33"/>
      <c r="I799" t="s">
        <v>285</v>
      </c>
      <c r="J799" s="34">
        <f>ROUND(E799/I797* H799,5)</f>
        <v>0</v>
      </c>
      <c r="K799" s="35"/>
    </row>
    <row r="800" spans="1:27" x14ac:dyDescent="0.25">
      <c r="B800" t="s">
        <v>315</v>
      </c>
      <c r="C800" t="s">
        <v>281</v>
      </c>
      <c r="D800" t="s">
        <v>316</v>
      </c>
      <c r="E800" s="32">
        <v>0.3</v>
      </c>
      <c r="F800" t="s">
        <v>283</v>
      </c>
      <c r="G800" t="s">
        <v>284</v>
      </c>
      <c r="H800" s="33"/>
      <c r="I800" t="s">
        <v>285</v>
      </c>
      <c r="J800" s="34">
        <f>ROUND(E800/I797* H800,5)</f>
        <v>0</v>
      </c>
      <c r="K800" s="35"/>
    </row>
    <row r="801" spans="1:27" x14ac:dyDescent="0.25">
      <c r="D801" s="36" t="s">
        <v>286</v>
      </c>
      <c r="E801" s="35"/>
      <c r="H801" s="35"/>
      <c r="K801" s="33">
        <f>SUM(J799:J800)</f>
        <v>0</v>
      </c>
    </row>
    <row r="802" spans="1:27" x14ac:dyDescent="0.25">
      <c r="B802" s="24" t="s">
        <v>291</v>
      </c>
      <c r="E802" s="35"/>
      <c r="H802" s="35"/>
      <c r="K802" s="35"/>
    </row>
    <row r="803" spans="1:27" x14ac:dyDescent="0.25">
      <c r="B803" t="s">
        <v>605</v>
      </c>
      <c r="C803" t="s">
        <v>46</v>
      </c>
      <c r="D803" t="s">
        <v>606</v>
      </c>
      <c r="E803" s="32">
        <v>4.9028</v>
      </c>
      <c r="G803" t="s">
        <v>284</v>
      </c>
      <c r="H803" s="33"/>
      <c r="I803" t="s">
        <v>285</v>
      </c>
      <c r="J803" s="34">
        <f>ROUND(E803* H803,5)</f>
        <v>0</v>
      </c>
      <c r="K803" s="35"/>
    </row>
    <row r="804" spans="1:27" x14ac:dyDescent="0.25">
      <c r="B804" t="s">
        <v>607</v>
      </c>
      <c r="C804" t="s">
        <v>46</v>
      </c>
      <c r="D804" t="s">
        <v>608</v>
      </c>
      <c r="E804" s="32">
        <v>0.70499999999999996</v>
      </c>
      <c r="G804" t="s">
        <v>284</v>
      </c>
      <c r="H804" s="33"/>
      <c r="I804" t="s">
        <v>285</v>
      </c>
      <c r="J804" s="34">
        <f>ROUND(E804* H804,5)</f>
        <v>0</v>
      </c>
      <c r="K804" s="35"/>
    </row>
    <row r="805" spans="1:27" x14ac:dyDescent="0.25">
      <c r="B805" t="s">
        <v>609</v>
      </c>
      <c r="C805" t="s">
        <v>27</v>
      </c>
      <c r="D805" t="s">
        <v>610</v>
      </c>
      <c r="E805" s="32">
        <v>1.25</v>
      </c>
      <c r="G805" t="s">
        <v>284</v>
      </c>
      <c r="H805" s="33"/>
      <c r="I805" t="s">
        <v>285</v>
      </c>
      <c r="J805" s="34">
        <f>ROUND(E805* H805,5)</f>
        <v>0</v>
      </c>
      <c r="K805" s="35"/>
    </row>
    <row r="806" spans="1:27" x14ac:dyDescent="0.25">
      <c r="D806" s="36" t="s">
        <v>299</v>
      </c>
      <c r="E806" s="35"/>
      <c r="H806" s="35"/>
      <c r="K806" s="33">
        <f>SUM(J803:J805)</f>
        <v>0</v>
      </c>
    </row>
    <row r="807" spans="1:27" x14ac:dyDescent="0.25">
      <c r="E807" s="35"/>
      <c r="H807" s="35"/>
      <c r="K807" s="35"/>
    </row>
    <row r="808" spans="1:27" x14ac:dyDescent="0.25">
      <c r="D808" s="36" t="s">
        <v>301</v>
      </c>
      <c r="E808" s="35"/>
      <c r="H808" s="35">
        <v>2.5</v>
      </c>
      <c r="I808" t="s">
        <v>302</v>
      </c>
      <c r="J808">
        <f>ROUND(H808/100*K801,5)</f>
        <v>0</v>
      </c>
      <c r="K808" s="35"/>
    </row>
    <row r="809" spans="1:27" x14ac:dyDescent="0.25">
      <c r="D809" s="36" t="s">
        <v>300</v>
      </c>
      <c r="E809" s="35"/>
      <c r="H809" s="35"/>
      <c r="K809" s="37">
        <f>SUM(J798:J808)</f>
        <v>0</v>
      </c>
    </row>
    <row r="810" spans="1:27" x14ac:dyDescent="0.25">
      <c r="D810" s="36" t="s">
        <v>303</v>
      </c>
      <c r="E810" s="35"/>
      <c r="H810" s="35"/>
      <c r="K810" s="37">
        <f>SUM(K809:K809)</f>
        <v>0</v>
      </c>
    </row>
    <row r="812" spans="1:27" ht="45" customHeight="1" x14ac:dyDescent="0.25">
      <c r="A812" s="28" t="s">
        <v>611</v>
      </c>
      <c r="B812" s="28" t="s">
        <v>61</v>
      </c>
      <c r="C812" s="29" t="s">
        <v>27</v>
      </c>
      <c r="D812" s="7" t="s">
        <v>62</v>
      </c>
      <c r="E812" s="6"/>
      <c r="F812" s="6"/>
      <c r="G812" s="29"/>
      <c r="H812" s="30" t="s">
        <v>272</v>
      </c>
      <c r="I812" s="5">
        <v>1</v>
      </c>
      <c r="J812" s="4"/>
      <c r="K812" s="31">
        <f>ROUND(K832,2)</f>
        <v>0</v>
      </c>
      <c r="L812" s="29"/>
      <c r="M812" s="29"/>
      <c r="N812" s="29"/>
      <c r="O812" s="29"/>
      <c r="P812" s="29"/>
      <c r="Q812" s="29"/>
      <c r="R812" s="29"/>
      <c r="S812" s="29"/>
      <c r="T812" s="29"/>
      <c r="U812" s="29"/>
      <c r="V812" s="29"/>
      <c r="W812" s="29"/>
      <c r="X812" s="29"/>
      <c r="Y812" s="29"/>
      <c r="Z812" s="29"/>
      <c r="AA812" s="29"/>
    </row>
    <row r="813" spans="1:27" x14ac:dyDescent="0.25">
      <c r="B813" s="24" t="s">
        <v>279</v>
      </c>
    </row>
    <row r="814" spans="1:27" x14ac:dyDescent="0.25">
      <c r="B814" t="s">
        <v>315</v>
      </c>
      <c r="C814" t="s">
        <v>281</v>
      </c>
      <c r="D814" t="s">
        <v>316</v>
      </c>
      <c r="E814" s="32">
        <v>0.38</v>
      </c>
      <c r="F814" t="s">
        <v>283</v>
      </c>
      <c r="G814" t="s">
        <v>284</v>
      </c>
      <c r="H814" s="33"/>
      <c r="I814" t="s">
        <v>285</v>
      </c>
      <c r="J814" s="34">
        <f>ROUND(E814/I812* H814,5)</f>
        <v>0</v>
      </c>
      <c r="K814" s="35"/>
    </row>
    <row r="815" spans="1:27" x14ac:dyDescent="0.25">
      <c r="B815" t="s">
        <v>317</v>
      </c>
      <c r="C815" t="s">
        <v>281</v>
      </c>
      <c r="D815" t="s">
        <v>318</v>
      </c>
      <c r="E815" s="32">
        <v>0.13</v>
      </c>
      <c r="F815" t="s">
        <v>283</v>
      </c>
      <c r="G815" t="s">
        <v>284</v>
      </c>
      <c r="H815" s="33"/>
      <c r="I815" t="s">
        <v>285</v>
      </c>
      <c r="J815" s="34">
        <f>ROUND(E815/I812* H815,5)</f>
        <v>0</v>
      </c>
      <c r="K815" s="35"/>
    </row>
    <row r="816" spans="1:27" x14ac:dyDescent="0.25">
      <c r="D816" s="36" t="s">
        <v>286</v>
      </c>
      <c r="E816" s="35"/>
      <c r="H816" s="35"/>
      <c r="K816" s="33">
        <f>SUM(J814:J815)</f>
        <v>0</v>
      </c>
    </row>
    <row r="817" spans="2:11" x14ac:dyDescent="0.25">
      <c r="B817" s="24" t="s">
        <v>291</v>
      </c>
      <c r="E817" s="35"/>
      <c r="H817" s="35"/>
      <c r="K817" s="35"/>
    </row>
    <row r="818" spans="2:11" x14ac:dyDescent="0.25">
      <c r="B818" t="s">
        <v>612</v>
      </c>
      <c r="C818" t="s">
        <v>27</v>
      </c>
      <c r="D818" t="s">
        <v>613</v>
      </c>
      <c r="E818" s="32">
        <v>1.03</v>
      </c>
      <c r="G818" t="s">
        <v>284</v>
      </c>
      <c r="H818" s="33"/>
      <c r="I818" t="s">
        <v>285</v>
      </c>
      <c r="J818" s="34">
        <f t="shared" ref="J818:J827" si="4">ROUND(E818* H818,5)</f>
        <v>0</v>
      </c>
      <c r="K818" s="35"/>
    </row>
    <row r="819" spans="2:11" x14ac:dyDescent="0.25">
      <c r="B819" t="s">
        <v>358</v>
      </c>
      <c r="C819" t="s">
        <v>27</v>
      </c>
      <c r="D819" t="s">
        <v>359</v>
      </c>
      <c r="E819" s="32">
        <v>1.03</v>
      </c>
      <c r="G819" t="s">
        <v>284</v>
      </c>
      <c r="H819" s="33"/>
      <c r="I819" t="s">
        <v>285</v>
      </c>
      <c r="J819" s="34">
        <f t="shared" si="4"/>
        <v>0</v>
      </c>
      <c r="K819" s="35"/>
    </row>
    <row r="820" spans="2:11" x14ac:dyDescent="0.25">
      <c r="B820" t="s">
        <v>325</v>
      </c>
      <c r="C820" t="s">
        <v>115</v>
      </c>
      <c r="D820" t="s">
        <v>326</v>
      </c>
      <c r="E820" s="32">
        <v>3.5</v>
      </c>
      <c r="G820" t="s">
        <v>284</v>
      </c>
      <c r="H820" s="33"/>
      <c r="I820" t="s">
        <v>285</v>
      </c>
      <c r="J820" s="34">
        <f t="shared" si="4"/>
        <v>0</v>
      </c>
      <c r="K820" s="35"/>
    </row>
    <row r="821" spans="2:11" x14ac:dyDescent="0.25">
      <c r="B821" t="s">
        <v>329</v>
      </c>
      <c r="C821" t="s">
        <v>12</v>
      </c>
      <c r="D821" t="s">
        <v>330</v>
      </c>
      <c r="E821" s="32">
        <v>6</v>
      </c>
      <c r="G821" t="s">
        <v>284</v>
      </c>
      <c r="H821" s="33"/>
      <c r="I821" t="s">
        <v>285</v>
      </c>
      <c r="J821" s="34">
        <f t="shared" si="4"/>
        <v>0</v>
      </c>
      <c r="K821" s="35"/>
    </row>
    <row r="822" spans="2:11" x14ac:dyDescent="0.25">
      <c r="B822" t="s">
        <v>331</v>
      </c>
      <c r="C822" t="s">
        <v>332</v>
      </c>
      <c r="D822" t="s">
        <v>333</v>
      </c>
      <c r="E822" s="32">
        <v>0.12</v>
      </c>
      <c r="G822" t="s">
        <v>284</v>
      </c>
      <c r="H822" s="33"/>
      <c r="I822" t="s">
        <v>285</v>
      </c>
      <c r="J822" s="34">
        <f t="shared" si="4"/>
        <v>0</v>
      </c>
      <c r="K822" s="35"/>
    </row>
    <row r="823" spans="2:11" x14ac:dyDescent="0.25">
      <c r="B823" t="s">
        <v>334</v>
      </c>
      <c r="C823" t="s">
        <v>332</v>
      </c>
      <c r="D823" t="s">
        <v>335</v>
      </c>
      <c r="E823" s="32">
        <v>0.42</v>
      </c>
      <c r="G823" t="s">
        <v>284</v>
      </c>
      <c r="H823" s="33"/>
      <c r="I823" t="s">
        <v>285</v>
      </c>
      <c r="J823" s="34">
        <f t="shared" si="4"/>
        <v>0</v>
      </c>
      <c r="K823" s="35"/>
    </row>
    <row r="824" spans="2:11" x14ac:dyDescent="0.25">
      <c r="B824" t="s">
        <v>336</v>
      </c>
      <c r="C824" t="s">
        <v>115</v>
      </c>
      <c r="D824" t="s">
        <v>337</v>
      </c>
      <c r="E824" s="32">
        <v>0.47</v>
      </c>
      <c r="G824" t="s">
        <v>284</v>
      </c>
      <c r="H824" s="33"/>
      <c r="I824" t="s">
        <v>285</v>
      </c>
      <c r="J824" s="34">
        <f t="shared" si="4"/>
        <v>0</v>
      </c>
      <c r="K824" s="35"/>
    </row>
    <row r="825" spans="2:11" x14ac:dyDescent="0.25">
      <c r="B825" t="s">
        <v>319</v>
      </c>
      <c r="C825" t="s">
        <v>46</v>
      </c>
      <c r="D825" t="s">
        <v>320</v>
      </c>
      <c r="E825" s="32">
        <v>0.8</v>
      </c>
      <c r="G825" t="s">
        <v>284</v>
      </c>
      <c r="H825" s="33"/>
      <c r="I825" t="s">
        <v>285</v>
      </c>
      <c r="J825" s="34">
        <f t="shared" si="4"/>
        <v>0</v>
      </c>
      <c r="K825" s="35"/>
    </row>
    <row r="826" spans="2:11" x14ac:dyDescent="0.25">
      <c r="B826" t="s">
        <v>323</v>
      </c>
      <c r="C826" t="s">
        <v>115</v>
      </c>
      <c r="D826" t="s">
        <v>324</v>
      </c>
      <c r="E826" s="32">
        <v>4</v>
      </c>
      <c r="G826" t="s">
        <v>284</v>
      </c>
      <c r="H826" s="33"/>
      <c r="I826" t="s">
        <v>285</v>
      </c>
      <c r="J826" s="34">
        <f t="shared" si="4"/>
        <v>0</v>
      </c>
      <c r="K826" s="35"/>
    </row>
    <row r="827" spans="2:11" x14ac:dyDescent="0.25">
      <c r="B827" t="s">
        <v>321</v>
      </c>
      <c r="C827" t="s">
        <v>115</v>
      </c>
      <c r="D827" t="s">
        <v>322</v>
      </c>
      <c r="E827" s="32">
        <v>0.95</v>
      </c>
      <c r="G827" t="s">
        <v>284</v>
      </c>
      <c r="H827" s="33"/>
      <c r="I827" t="s">
        <v>285</v>
      </c>
      <c r="J827" s="34">
        <f t="shared" si="4"/>
        <v>0</v>
      </c>
      <c r="K827" s="35"/>
    </row>
    <row r="828" spans="2:11" x14ac:dyDescent="0.25">
      <c r="D828" s="36" t="s">
        <v>299</v>
      </c>
      <c r="E828" s="35"/>
      <c r="H828" s="35"/>
      <c r="K828" s="33">
        <f>SUM(J818:J827)</f>
        <v>0</v>
      </c>
    </row>
    <row r="829" spans="2:11" x14ac:dyDescent="0.25">
      <c r="E829" s="35"/>
      <c r="H829" s="35"/>
      <c r="K829" s="35"/>
    </row>
    <row r="830" spans="2:11" x14ac:dyDescent="0.25">
      <c r="D830" s="36" t="s">
        <v>301</v>
      </c>
      <c r="E830" s="35"/>
      <c r="H830" s="35">
        <v>1.5</v>
      </c>
      <c r="I830" t="s">
        <v>302</v>
      </c>
      <c r="J830">
        <f>ROUND(H830/100*K816,5)</f>
        <v>0</v>
      </c>
      <c r="K830" s="35"/>
    </row>
    <row r="831" spans="2:11" x14ac:dyDescent="0.25">
      <c r="D831" s="36" t="s">
        <v>300</v>
      </c>
      <c r="E831" s="35"/>
      <c r="H831" s="35"/>
      <c r="K831" s="37">
        <f>SUM(J813:J830)</f>
        <v>0</v>
      </c>
    </row>
    <row r="832" spans="2:11" x14ac:dyDescent="0.25">
      <c r="D832" s="36" t="s">
        <v>303</v>
      </c>
      <c r="E832" s="35"/>
      <c r="H832" s="35"/>
      <c r="K832" s="37">
        <f>SUM(K831:K831)</f>
        <v>0</v>
      </c>
    </row>
    <row r="834" spans="1:27" ht="45" customHeight="1" x14ac:dyDescent="0.25">
      <c r="A834" s="28" t="s">
        <v>614</v>
      </c>
      <c r="B834" s="28" t="s">
        <v>69</v>
      </c>
      <c r="C834" s="29" t="s">
        <v>27</v>
      </c>
      <c r="D834" s="7" t="s">
        <v>70</v>
      </c>
      <c r="E834" s="6"/>
      <c r="F834" s="6"/>
      <c r="G834" s="29"/>
      <c r="H834" s="30" t="s">
        <v>272</v>
      </c>
      <c r="I834" s="5">
        <v>1</v>
      </c>
      <c r="J834" s="4"/>
      <c r="K834" s="31">
        <f>ROUND(K853,2)</f>
        <v>0</v>
      </c>
      <c r="L834" s="29"/>
      <c r="M834" s="29"/>
      <c r="N834" s="29"/>
      <c r="O834" s="29"/>
      <c r="P834" s="29"/>
      <c r="Q834" s="29"/>
      <c r="R834" s="29"/>
      <c r="S834" s="29"/>
      <c r="T834" s="29"/>
      <c r="U834" s="29"/>
      <c r="V834" s="29"/>
      <c r="W834" s="29"/>
      <c r="X834" s="29"/>
      <c r="Y834" s="29"/>
      <c r="Z834" s="29"/>
      <c r="AA834" s="29"/>
    </row>
    <row r="835" spans="1:27" x14ac:dyDescent="0.25">
      <c r="B835" s="24" t="s">
        <v>279</v>
      </c>
    </row>
    <row r="836" spans="1:27" x14ac:dyDescent="0.25">
      <c r="B836" t="s">
        <v>317</v>
      </c>
      <c r="C836" t="s">
        <v>281</v>
      </c>
      <c r="D836" t="s">
        <v>318</v>
      </c>
      <c r="E836" s="32">
        <v>9.5000000000000001E-2</v>
      </c>
      <c r="F836" t="s">
        <v>283</v>
      </c>
      <c r="G836" t="s">
        <v>284</v>
      </c>
      <c r="H836" s="33"/>
      <c r="I836" t="s">
        <v>285</v>
      </c>
      <c r="J836" s="34">
        <f>ROUND(E836/I834* H836,5)</f>
        <v>0</v>
      </c>
      <c r="K836" s="35"/>
    </row>
    <row r="837" spans="1:27" x14ac:dyDescent="0.25">
      <c r="B837" t="s">
        <v>315</v>
      </c>
      <c r="C837" t="s">
        <v>281</v>
      </c>
      <c r="D837" t="s">
        <v>316</v>
      </c>
      <c r="E837" s="32">
        <v>0.3</v>
      </c>
      <c r="F837" t="s">
        <v>283</v>
      </c>
      <c r="G837" t="s">
        <v>284</v>
      </c>
      <c r="H837" s="33"/>
      <c r="I837" t="s">
        <v>285</v>
      </c>
      <c r="J837" s="34">
        <f>ROUND(E837/I834* H837,5)</f>
        <v>0</v>
      </c>
      <c r="K837" s="35"/>
    </row>
    <row r="838" spans="1:27" x14ac:dyDescent="0.25">
      <c r="D838" s="36" t="s">
        <v>286</v>
      </c>
      <c r="E838" s="35"/>
      <c r="H838" s="35"/>
      <c r="K838" s="33">
        <f>SUM(J836:J837)</f>
        <v>0</v>
      </c>
    </row>
    <row r="839" spans="1:27" x14ac:dyDescent="0.25">
      <c r="B839" s="24" t="s">
        <v>291</v>
      </c>
      <c r="E839" s="35"/>
      <c r="H839" s="35"/>
      <c r="K839" s="35"/>
    </row>
    <row r="840" spans="1:27" x14ac:dyDescent="0.25">
      <c r="B840" t="s">
        <v>323</v>
      </c>
      <c r="C840" t="s">
        <v>115</v>
      </c>
      <c r="D840" t="s">
        <v>324</v>
      </c>
      <c r="E840" s="32">
        <v>4</v>
      </c>
      <c r="G840" t="s">
        <v>284</v>
      </c>
      <c r="H840" s="33"/>
      <c r="I840" t="s">
        <v>285</v>
      </c>
      <c r="J840" s="34">
        <f t="shared" ref="J840:J848" si="5">ROUND(E840* H840,5)</f>
        <v>0</v>
      </c>
      <c r="K840" s="35"/>
    </row>
    <row r="841" spans="1:27" x14ac:dyDescent="0.25">
      <c r="B841" t="s">
        <v>334</v>
      </c>
      <c r="C841" t="s">
        <v>332</v>
      </c>
      <c r="D841" t="s">
        <v>335</v>
      </c>
      <c r="E841" s="32">
        <v>0.5</v>
      </c>
      <c r="G841" t="s">
        <v>284</v>
      </c>
      <c r="H841" s="33"/>
      <c r="I841" t="s">
        <v>285</v>
      </c>
      <c r="J841" s="34">
        <f t="shared" si="5"/>
        <v>0</v>
      </c>
      <c r="K841" s="35"/>
    </row>
    <row r="842" spans="1:27" x14ac:dyDescent="0.25">
      <c r="B842" t="s">
        <v>331</v>
      </c>
      <c r="C842" t="s">
        <v>332</v>
      </c>
      <c r="D842" t="s">
        <v>333</v>
      </c>
      <c r="E842" s="32">
        <v>0.12</v>
      </c>
      <c r="G842" t="s">
        <v>284</v>
      </c>
      <c r="H842" s="33"/>
      <c r="I842" t="s">
        <v>285</v>
      </c>
      <c r="J842" s="34">
        <f t="shared" si="5"/>
        <v>0</v>
      </c>
      <c r="K842" s="35"/>
    </row>
    <row r="843" spans="1:27" x14ac:dyDescent="0.25">
      <c r="B843" t="s">
        <v>329</v>
      </c>
      <c r="C843" t="s">
        <v>12</v>
      </c>
      <c r="D843" t="s">
        <v>330</v>
      </c>
      <c r="E843" s="32">
        <v>6</v>
      </c>
      <c r="G843" t="s">
        <v>284</v>
      </c>
      <c r="H843" s="33"/>
      <c r="I843" t="s">
        <v>285</v>
      </c>
      <c r="J843" s="34">
        <f t="shared" si="5"/>
        <v>0</v>
      </c>
      <c r="K843" s="35"/>
    </row>
    <row r="844" spans="1:27" x14ac:dyDescent="0.25">
      <c r="B844" t="s">
        <v>354</v>
      </c>
      <c r="C844" t="s">
        <v>27</v>
      </c>
      <c r="D844" t="s">
        <v>355</v>
      </c>
      <c r="E844" s="32">
        <v>2.06</v>
      </c>
      <c r="G844" t="s">
        <v>284</v>
      </c>
      <c r="H844" s="33"/>
      <c r="I844" t="s">
        <v>285</v>
      </c>
      <c r="J844" s="34">
        <f t="shared" si="5"/>
        <v>0</v>
      </c>
      <c r="K844" s="35"/>
    </row>
    <row r="845" spans="1:27" x14ac:dyDescent="0.25">
      <c r="B845" t="s">
        <v>325</v>
      </c>
      <c r="C845" t="s">
        <v>115</v>
      </c>
      <c r="D845" t="s">
        <v>326</v>
      </c>
      <c r="E845" s="32">
        <v>2.33</v>
      </c>
      <c r="G845" t="s">
        <v>284</v>
      </c>
      <c r="H845" s="33"/>
      <c r="I845" t="s">
        <v>285</v>
      </c>
      <c r="J845" s="34">
        <f t="shared" si="5"/>
        <v>0</v>
      </c>
      <c r="K845" s="35"/>
    </row>
    <row r="846" spans="1:27" x14ac:dyDescent="0.25">
      <c r="B846" t="s">
        <v>321</v>
      </c>
      <c r="C846" t="s">
        <v>115</v>
      </c>
      <c r="D846" t="s">
        <v>322</v>
      </c>
      <c r="E846" s="32">
        <v>0.95</v>
      </c>
      <c r="G846" t="s">
        <v>284</v>
      </c>
      <c r="H846" s="33"/>
      <c r="I846" t="s">
        <v>285</v>
      </c>
      <c r="J846" s="34">
        <f t="shared" si="5"/>
        <v>0</v>
      </c>
      <c r="K846" s="35"/>
    </row>
    <row r="847" spans="1:27" x14ac:dyDescent="0.25">
      <c r="B847" t="s">
        <v>319</v>
      </c>
      <c r="C847" t="s">
        <v>46</v>
      </c>
      <c r="D847" t="s">
        <v>320</v>
      </c>
      <c r="E847" s="32">
        <v>0.8</v>
      </c>
      <c r="G847" t="s">
        <v>284</v>
      </c>
      <c r="H847" s="33"/>
      <c r="I847" t="s">
        <v>285</v>
      </c>
      <c r="J847" s="34">
        <f t="shared" si="5"/>
        <v>0</v>
      </c>
      <c r="K847" s="35"/>
    </row>
    <row r="848" spans="1:27" x14ac:dyDescent="0.25">
      <c r="B848" t="s">
        <v>336</v>
      </c>
      <c r="C848" t="s">
        <v>115</v>
      </c>
      <c r="D848" t="s">
        <v>337</v>
      </c>
      <c r="E848" s="32">
        <v>0.47</v>
      </c>
      <c r="G848" t="s">
        <v>284</v>
      </c>
      <c r="H848" s="33"/>
      <c r="I848" t="s">
        <v>285</v>
      </c>
      <c r="J848" s="34">
        <f t="shared" si="5"/>
        <v>0</v>
      </c>
      <c r="K848" s="35"/>
    </row>
    <row r="849" spans="1:27" x14ac:dyDescent="0.25">
      <c r="D849" s="36" t="s">
        <v>299</v>
      </c>
      <c r="E849" s="35"/>
      <c r="H849" s="35"/>
      <c r="K849" s="33">
        <f>SUM(J840:J848)</f>
        <v>0</v>
      </c>
    </row>
    <row r="850" spans="1:27" x14ac:dyDescent="0.25">
      <c r="E850" s="35"/>
      <c r="H850" s="35"/>
      <c r="K850" s="35"/>
    </row>
    <row r="851" spans="1:27" x14ac:dyDescent="0.25">
      <c r="D851" s="36" t="s">
        <v>301</v>
      </c>
      <c r="E851" s="35"/>
      <c r="H851" s="35">
        <v>1.5</v>
      </c>
      <c r="I851" t="s">
        <v>302</v>
      </c>
      <c r="J851">
        <f>ROUND(H851/100*K838,5)</f>
        <v>0</v>
      </c>
      <c r="K851" s="35"/>
    </row>
    <row r="852" spans="1:27" x14ac:dyDescent="0.25">
      <c r="D852" s="36" t="s">
        <v>300</v>
      </c>
      <c r="E852" s="35"/>
      <c r="H852" s="35"/>
      <c r="K852" s="37">
        <f>SUM(J835:J851)</f>
        <v>0</v>
      </c>
    </row>
    <row r="853" spans="1:27" x14ac:dyDescent="0.25">
      <c r="D853" s="36" t="s">
        <v>303</v>
      </c>
      <c r="E853" s="35"/>
      <c r="H853" s="35"/>
      <c r="K853" s="37">
        <f>SUM(K852:K852)</f>
        <v>0</v>
      </c>
    </row>
    <row r="855" spans="1:27" ht="45" customHeight="1" x14ac:dyDescent="0.25">
      <c r="A855" s="28" t="s">
        <v>615</v>
      </c>
      <c r="B855" s="28" t="s">
        <v>59</v>
      </c>
      <c r="C855" s="29" t="s">
        <v>27</v>
      </c>
      <c r="D855" s="7" t="s">
        <v>60</v>
      </c>
      <c r="E855" s="6"/>
      <c r="F855" s="6"/>
      <c r="G855" s="29"/>
      <c r="H855" s="30" t="s">
        <v>272</v>
      </c>
      <c r="I855" s="5">
        <v>1</v>
      </c>
      <c r="J855" s="4"/>
      <c r="K855" s="31">
        <f>ROUND(K860,2)</f>
        <v>0</v>
      </c>
      <c r="L855" s="29"/>
      <c r="M855" s="29"/>
      <c r="N855" s="29"/>
      <c r="O855" s="29"/>
      <c r="P855" s="29"/>
      <c r="Q855" s="29"/>
      <c r="R855" s="29"/>
      <c r="S855" s="29"/>
      <c r="T855" s="29"/>
      <c r="U855" s="29"/>
      <c r="V855" s="29"/>
      <c r="W855" s="29"/>
      <c r="X855" s="29"/>
      <c r="Y855" s="29"/>
      <c r="Z855" s="29"/>
      <c r="AA855" s="29"/>
    </row>
    <row r="856" spans="1:27" x14ac:dyDescent="0.25">
      <c r="B856" s="24" t="s">
        <v>291</v>
      </c>
    </row>
    <row r="857" spans="1:27" x14ac:dyDescent="0.25">
      <c r="B857" t="s">
        <v>616</v>
      </c>
      <c r="C857" t="s">
        <v>27</v>
      </c>
      <c r="D857" t="s">
        <v>617</v>
      </c>
      <c r="E857" s="32">
        <v>1</v>
      </c>
      <c r="G857" t="s">
        <v>284</v>
      </c>
      <c r="H857" s="33"/>
      <c r="I857" t="s">
        <v>285</v>
      </c>
      <c r="J857" s="34">
        <f>ROUND(E857* H857,5)</f>
        <v>0</v>
      </c>
      <c r="K857" s="35"/>
    </row>
    <row r="858" spans="1:27" x14ac:dyDescent="0.25">
      <c r="D858" s="36" t="s">
        <v>299</v>
      </c>
      <c r="E858" s="35"/>
      <c r="H858" s="35"/>
      <c r="K858" s="33">
        <f>SUM(J857:J857)</f>
        <v>0</v>
      </c>
    </row>
    <row r="859" spans="1:27" x14ac:dyDescent="0.25">
      <c r="D859" s="36" t="s">
        <v>300</v>
      </c>
      <c r="E859" s="35"/>
      <c r="H859" s="35"/>
      <c r="K859" s="37">
        <f>SUM(J856:J858)</f>
        <v>0</v>
      </c>
    </row>
    <row r="860" spans="1:27" x14ac:dyDescent="0.25">
      <c r="D860" s="36" t="s">
        <v>303</v>
      </c>
      <c r="E860" s="35"/>
      <c r="H860" s="35"/>
      <c r="K860" s="37">
        <f>SUM(K859:K859)</f>
        <v>0</v>
      </c>
    </row>
    <row r="862" spans="1:27" ht="45" customHeight="1" x14ac:dyDescent="0.25">
      <c r="A862" s="28" t="s">
        <v>618</v>
      </c>
      <c r="B862" s="28" t="s">
        <v>63</v>
      </c>
      <c r="C862" s="29" t="s">
        <v>27</v>
      </c>
      <c r="D862" s="7" t="s">
        <v>64</v>
      </c>
      <c r="E862" s="6"/>
      <c r="F862" s="6"/>
      <c r="G862" s="29"/>
      <c r="H862" s="30" t="s">
        <v>272</v>
      </c>
      <c r="I862" s="5">
        <v>1</v>
      </c>
      <c r="J862" s="4"/>
      <c r="K862" s="31">
        <f>ROUND(K867,2)</f>
        <v>0</v>
      </c>
      <c r="L862" s="29"/>
      <c r="M862" s="29"/>
      <c r="N862" s="29"/>
      <c r="O862" s="29"/>
      <c r="P862" s="29"/>
      <c r="Q862" s="29"/>
      <c r="R862" s="29"/>
      <c r="S862" s="29"/>
      <c r="T862" s="29"/>
      <c r="U862" s="29"/>
      <c r="V862" s="29"/>
      <c r="W862" s="29"/>
      <c r="X862" s="29"/>
      <c r="Y862" s="29"/>
      <c r="Z862" s="29"/>
      <c r="AA862" s="29"/>
    </row>
    <row r="863" spans="1:27" x14ac:dyDescent="0.25">
      <c r="B863" s="24" t="s">
        <v>291</v>
      </c>
    </row>
    <row r="864" spans="1:27" x14ac:dyDescent="0.25">
      <c r="B864" t="s">
        <v>616</v>
      </c>
      <c r="C864" t="s">
        <v>27</v>
      </c>
      <c r="D864" t="s">
        <v>617</v>
      </c>
      <c r="E864" s="32">
        <v>1</v>
      </c>
      <c r="G864" t="s">
        <v>284</v>
      </c>
      <c r="H864" s="33"/>
      <c r="I864" t="s">
        <v>285</v>
      </c>
      <c r="J864" s="34">
        <f>ROUND(E864* H864,5)</f>
        <v>0</v>
      </c>
      <c r="K864" s="35"/>
    </row>
    <row r="865" spans="1:27" x14ac:dyDescent="0.25">
      <c r="D865" s="36" t="s">
        <v>299</v>
      </c>
      <c r="E865" s="35"/>
      <c r="H865" s="35"/>
      <c r="K865" s="33">
        <f>SUM(J864:J864)</f>
        <v>0</v>
      </c>
    </row>
    <row r="866" spans="1:27" x14ac:dyDescent="0.25">
      <c r="D866" s="36" t="s">
        <v>300</v>
      </c>
      <c r="E866" s="35"/>
      <c r="H866" s="35"/>
      <c r="K866" s="37">
        <f>SUM(J863:J865)</f>
        <v>0</v>
      </c>
    </row>
    <row r="867" spans="1:27" x14ac:dyDescent="0.25">
      <c r="D867" s="36" t="s">
        <v>303</v>
      </c>
      <c r="E867" s="35"/>
      <c r="H867" s="35"/>
      <c r="K867" s="37">
        <f>SUM(K866:K866)</f>
        <v>0</v>
      </c>
    </row>
    <row r="869" spans="1:27" ht="45" customHeight="1" x14ac:dyDescent="0.25">
      <c r="A869" s="28" t="s">
        <v>619</v>
      </c>
      <c r="B869" s="28" t="s">
        <v>81</v>
      </c>
      <c r="C869" s="29" t="s">
        <v>27</v>
      </c>
      <c r="D869" s="7" t="s">
        <v>82</v>
      </c>
      <c r="E869" s="6"/>
      <c r="F869" s="6"/>
      <c r="G869" s="29"/>
      <c r="H869" s="30" t="s">
        <v>272</v>
      </c>
      <c r="I869" s="5">
        <v>1</v>
      </c>
      <c r="J869" s="4"/>
      <c r="K869" s="31">
        <f>ROUND(K884,2)</f>
        <v>0</v>
      </c>
      <c r="L869" s="29"/>
      <c r="M869" s="29"/>
      <c r="N869" s="29"/>
      <c r="O869" s="29"/>
      <c r="P869" s="29"/>
      <c r="Q869" s="29"/>
      <c r="R869" s="29"/>
      <c r="S869" s="29"/>
      <c r="T869" s="29"/>
      <c r="U869" s="29"/>
      <c r="V869" s="29"/>
      <c r="W869" s="29"/>
      <c r="X869" s="29"/>
      <c r="Y869" s="29"/>
      <c r="Z869" s="29"/>
      <c r="AA869" s="29"/>
    </row>
    <row r="870" spans="1:27" x14ac:dyDescent="0.25">
      <c r="B870" s="24" t="s">
        <v>279</v>
      </c>
    </row>
    <row r="871" spans="1:27" x14ac:dyDescent="0.25">
      <c r="B871" t="s">
        <v>317</v>
      </c>
      <c r="C871" t="s">
        <v>281</v>
      </c>
      <c r="D871" t="s">
        <v>318</v>
      </c>
      <c r="E871" s="32">
        <v>0.4</v>
      </c>
      <c r="F871" t="s">
        <v>283</v>
      </c>
      <c r="G871" t="s">
        <v>284</v>
      </c>
      <c r="H871" s="33"/>
      <c r="I871" t="s">
        <v>285</v>
      </c>
      <c r="J871" s="34">
        <f>ROUND(E871/I869* H871,5)</f>
        <v>0</v>
      </c>
      <c r="K871" s="35"/>
    </row>
    <row r="872" spans="1:27" x14ac:dyDescent="0.25">
      <c r="B872" t="s">
        <v>315</v>
      </c>
      <c r="C872" t="s">
        <v>281</v>
      </c>
      <c r="D872" t="s">
        <v>316</v>
      </c>
      <c r="E872" s="32">
        <v>0.4</v>
      </c>
      <c r="F872" t="s">
        <v>283</v>
      </c>
      <c r="G872" t="s">
        <v>284</v>
      </c>
      <c r="H872" s="33"/>
      <c r="I872" t="s">
        <v>285</v>
      </c>
      <c r="J872" s="34">
        <f>ROUND(E872/I869* H872,5)</f>
        <v>0</v>
      </c>
      <c r="K872" s="35"/>
    </row>
    <row r="873" spans="1:27" x14ac:dyDescent="0.25">
      <c r="D873" s="36" t="s">
        <v>286</v>
      </c>
      <c r="E873" s="35"/>
      <c r="H873" s="35"/>
      <c r="K873" s="33">
        <f>SUM(J871:J872)</f>
        <v>0</v>
      </c>
    </row>
    <row r="874" spans="1:27" x14ac:dyDescent="0.25">
      <c r="B874" s="24" t="s">
        <v>291</v>
      </c>
      <c r="E874" s="35"/>
      <c r="H874" s="35"/>
      <c r="K874" s="35"/>
    </row>
    <row r="875" spans="1:27" x14ac:dyDescent="0.25">
      <c r="B875" t="s">
        <v>360</v>
      </c>
      <c r="C875" t="s">
        <v>27</v>
      </c>
      <c r="D875" t="s">
        <v>361</v>
      </c>
      <c r="E875" s="32">
        <v>1</v>
      </c>
      <c r="G875" t="s">
        <v>284</v>
      </c>
      <c r="H875" s="33"/>
      <c r="I875" t="s">
        <v>285</v>
      </c>
      <c r="J875" s="34">
        <f>ROUND(E875* H875,5)</f>
        <v>0</v>
      </c>
      <c r="K875" s="35"/>
    </row>
    <row r="876" spans="1:27" x14ac:dyDescent="0.25">
      <c r="B876" t="s">
        <v>323</v>
      </c>
      <c r="C876" t="s">
        <v>115</v>
      </c>
      <c r="D876" t="s">
        <v>324</v>
      </c>
      <c r="E876" s="32">
        <v>1.89</v>
      </c>
      <c r="G876" t="s">
        <v>284</v>
      </c>
      <c r="H876" s="33"/>
      <c r="I876" t="s">
        <v>285</v>
      </c>
      <c r="J876" s="34">
        <f>ROUND(E876* H876,5)</f>
        <v>0</v>
      </c>
      <c r="K876" s="35"/>
    </row>
    <row r="877" spans="1:27" x14ac:dyDescent="0.25">
      <c r="B877" t="s">
        <v>319</v>
      </c>
      <c r="C877" t="s">
        <v>46</v>
      </c>
      <c r="D877" t="s">
        <v>320</v>
      </c>
      <c r="E877" s="32">
        <v>0.47249999999999998</v>
      </c>
      <c r="G877" t="s">
        <v>284</v>
      </c>
      <c r="H877" s="33"/>
      <c r="I877" t="s">
        <v>285</v>
      </c>
      <c r="J877" s="34">
        <f>ROUND(E877* H877,5)</f>
        <v>0</v>
      </c>
      <c r="K877" s="35"/>
    </row>
    <row r="878" spans="1:27" x14ac:dyDescent="0.25">
      <c r="B878" t="s">
        <v>376</v>
      </c>
      <c r="C878" t="s">
        <v>27</v>
      </c>
      <c r="D878" t="s">
        <v>377</v>
      </c>
      <c r="E878" s="32">
        <v>1.03</v>
      </c>
      <c r="G878" t="s">
        <v>284</v>
      </c>
      <c r="H878" s="33"/>
      <c r="I878" t="s">
        <v>285</v>
      </c>
      <c r="J878" s="34">
        <f>ROUND(E878* H878,5)</f>
        <v>0</v>
      </c>
      <c r="K878" s="35"/>
    </row>
    <row r="879" spans="1:27" x14ac:dyDescent="0.25">
      <c r="B879" t="s">
        <v>334</v>
      </c>
      <c r="C879" t="s">
        <v>332</v>
      </c>
      <c r="D879" t="s">
        <v>335</v>
      </c>
      <c r="E879" s="32">
        <v>0.18</v>
      </c>
      <c r="G879" t="s">
        <v>284</v>
      </c>
      <c r="H879" s="33"/>
      <c r="I879" t="s">
        <v>285</v>
      </c>
      <c r="J879" s="34">
        <f>ROUND(E879* H879,5)</f>
        <v>0</v>
      </c>
      <c r="K879" s="35"/>
    </row>
    <row r="880" spans="1:27" x14ac:dyDescent="0.25">
      <c r="D880" s="36" t="s">
        <v>299</v>
      </c>
      <c r="E880" s="35"/>
      <c r="H880" s="35"/>
      <c r="K880" s="33">
        <f>SUM(J875:J879)</f>
        <v>0</v>
      </c>
    </row>
    <row r="881" spans="1:27" x14ac:dyDescent="0.25">
      <c r="E881" s="35"/>
      <c r="H881" s="35"/>
      <c r="K881" s="35"/>
    </row>
    <row r="882" spans="1:27" x14ac:dyDescent="0.25">
      <c r="D882" s="36" t="s">
        <v>301</v>
      </c>
      <c r="E882" s="35"/>
      <c r="H882" s="35">
        <v>1.5</v>
      </c>
      <c r="I882" t="s">
        <v>302</v>
      </c>
      <c r="J882">
        <f>ROUND(H882/100*K873,5)</f>
        <v>0</v>
      </c>
      <c r="K882" s="35"/>
    </row>
    <row r="883" spans="1:27" x14ac:dyDescent="0.25">
      <c r="D883" s="36" t="s">
        <v>300</v>
      </c>
      <c r="E883" s="35"/>
      <c r="H883" s="35"/>
      <c r="K883" s="37">
        <f>SUM(J870:J882)</f>
        <v>0</v>
      </c>
    </row>
    <row r="884" spans="1:27" x14ac:dyDescent="0.25">
      <c r="D884" s="36" t="s">
        <v>303</v>
      </c>
      <c r="E884" s="35"/>
      <c r="H884" s="35"/>
      <c r="K884" s="37">
        <f>SUM(K883:K883)</f>
        <v>0</v>
      </c>
    </row>
    <row r="886" spans="1:27" ht="45" customHeight="1" x14ac:dyDescent="0.25">
      <c r="A886" s="28" t="s">
        <v>620</v>
      </c>
      <c r="B886" s="28" t="s">
        <v>85</v>
      </c>
      <c r="C886" s="29" t="s">
        <v>27</v>
      </c>
      <c r="D886" s="7" t="s">
        <v>86</v>
      </c>
      <c r="E886" s="6"/>
      <c r="F886" s="6"/>
      <c r="G886" s="29"/>
      <c r="H886" s="30" t="s">
        <v>272</v>
      </c>
      <c r="I886" s="5">
        <v>1</v>
      </c>
      <c r="J886" s="4"/>
      <c r="K886" s="31">
        <f>ROUND(K901,2)</f>
        <v>0</v>
      </c>
      <c r="L886" s="29"/>
      <c r="M886" s="29"/>
      <c r="N886" s="29"/>
      <c r="O886" s="29"/>
      <c r="P886" s="29"/>
      <c r="Q886" s="29"/>
      <c r="R886" s="29"/>
      <c r="S886" s="29"/>
      <c r="T886" s="29"/>
      <c r="U886" s="29"/>
      <c r="V886" s="29"/>
      <c r="W886" s="29"/>
      <c r="X886" s="29"/>
      <c r="Y886" s="29"/>
      <c r="Z886" s="29"/>
      <c r="AA886" s="29"/>
    </row>
    <row r="887" spans="1:27" x14ac:dyDescent="0.25">
      <c r="B887" s="24" t="s">
        <v>279</v>
      </c>
    </row>
    <row r="888" spans="1:27" x14ac:dyDescent="0.25">
      <c r="B888" t="s">
        <v>315</v>
      </c>
      <c r="C888" t="s">
        <v>281</v>
      </c>
      <c r="D888" t="s">
        <v>316</v>
      </c>
      <c r="E888" s="32">
        <v>0.65400000000000003</v>
      </c>
      <c r="F888" t="s">
        <v>283</v>
      </c>
      <c r="G888" t="s">
        <v>284</v>
      </c>
      <c r="H888" s="33"/>
      <c r="I888" t="s">
        <v>285</v>
      </c>
      <c r="J888" s="34">
        <f>ROUND(E888/I886* H888,5)</f>
        <v>0</v>
      </c>
      <c r="K888" s="35"/>
    </row>
    <row r="889" spans="1:27" x14ac:dyDescent="0.25">
      <c r="B889" t="s">
        <v>317</v>
      </c>
      <c r="C889" t="s">
        <v>281</v>
      </c>
      <c r="D889" t="s">
        <v>318</v>
      </c>
      <c r="E889" s="32">
        <v>0.19950000000000001</v>
      </c>
      <c r="F889" t="s">
        <v>283</v>
      </c>
      <c r="G889" t="s">
        <v>284</v>
      </c>
      <c r="H889" s="33"/>
      <c r="I889" t="s">
        <v>285</v>
      </c>
      <c r="J889" s="34">
        <f>ROUND(E889/I886* H889,5)</f>
        <v>0</v>
      </c>
      <c r="K889" s="35"/>
    </row>
    <row r="890" spans="1:27" x14ac:dyDescent="0.25">
      <c r="D890" s="36" t="s">
        <v>286</v>
      </c>
      <c r="E890" s="35"/>
      <c r="H890" s="35"/>
      <c r="K890" s="33">
        <f>SUM(J888:J889)</f>
        <v>0</v>
      </c>
    </row>
    <row r="891" spans="1:27" x14ac:dyDescent="0.25">
      <c r="B891" s="24" t="s">
        <v>291</v>
      </c>
      <c r="E891" s="35"/>
      <c r="H891" s="35"/>
      <c r="K891" s="35"/>
    </row>
    <row r="892" spans="1:27" x14ac:dyDescent="0.25">
      <c r="B892" t="s">
        <v>374</v>
      </c>
      <c r="C892" t="s">
        <v>27</v>
      </c>
      <c r="D892" t="s">
        <v>375</v>
      </c>
      <c r="E892" s="32">
        <v>2.16</v>
      </c>
      <c r="G892" t="s">
        <v>284</v>
      </c>
      <c r="H892" s="33"/>
      <c r="I892" t="s">
        <v>285</v>
      </c>
      <c r="J892" s="34">
        <f>ROUND(E892* H892,5)</f>
        <v>0</v>
      </c>
      <c r="K892" s="35"/>
    </row>
    <row r="893" spans="1:27" x14ac:dyDescent="0.25">
      <c r="B893" t="s">
        <v>323</v>
      </c>
      <c r="C893" t="s">
        <v>115</v>
      </c>
      <c r="D893" t="s">
        <v>324</v>
      </c>
      <c r="E893" s="32">
        <v>3.78</v>
      </c>
      <c r="G893" t="s">
        <v>284</v>
      </c>
      <c r="H893" s="33"/>
      <c r="I893" t="s">
        <v>285</v>
      </c>
      <c r="J893" s="34">
        <f>ROUND(E893* H893,5)</f>
        <v>0</v>
      </c>
      <c r="K893" s="35"/>
    </row>
    <row r="894" spans="1:27" x14ac:dyDescent="0.25">
      <c r="B894" t="s">
        <v>319</v>
      </c>
      <c r="C894" t="s">
        <v>46</v>
      </c>
      <c r="D894" t="s">
        <v>320</v>
      </c>
      <c r="E894" s="32">
        <v>1.41</v>
      </c>
      <c r="G894" t="s">
        <v>284</v>
      </c>
      <c r="H894" s="33"/>
      <c r="I894" t="s">
        <v>285</v>
      </c>
      <c r="J894" s="34">
        <f>ROUND(E894* H894,5)</f>
        <v>0</v>
      </c>
      <c r="K894" s="35"/>
    </row>
    <row r="895" spans="1:27" x14ac:dyDescent="0.25">
      <c r="B895" t="s">
        <v>334</v>
      </c>
      <c r="C895" t="s">
        <v>332</v>
      </c>
      <c r="D895" t="s">
        <v>335</v>
      </c>
      <c r="E895" s="32">
        <v>0.84</v>
      </c>
      <c r="G895" t="s">
        <v>284</v>
      </c>
      <c r="H895" s="33"/>
      <c r="I895" t="s">
        <v>285</v>
      </c>
      <c r="J895" s="34">
        <f>ROUND(E895* H895,5)</f>
        <v>0</v>
      </c>
      <c r="K895" s="35"/>
    </row>
    <row r="896" spans="1:27" x14ac:dyDescent="0.25">
      <c r="B896" t="s">
        <v>358</v>
      </c>
      <c r="C896" t="s">
        <v>27</v>
      </c>
      <c r="D896" t="s">
        <v>359</v>
      </c>
      <c r="E896" s="32">
        <v>1.2</v>
      </c>
      <c r="G896" t="s">
        <v>284</v>
      </c>
      <c r="H896" s="33"/>
      <c r="I896" t="s">
        <v>285</v>
      </c>
      <c r="J896" s="34">
        <f>ROUND(E896* H896,5)</f>
        <v>0</v>
      </c>
      <c r="K896" s="35"/>
    </row>
    <row r="897" spans="1:27" x14ac:dyDescent="0.25">
      <c r="D897" s="36" t="s">
        <v>299</v>
      </c>
      <c r="E897" s="35"/>
      <c r="H897" s="35"/>
      <c r="K897" s="33">
        <f>SUM(J892:J896)</f>
        <v>0</v>
      </c>
    </row>
    <row r="898" spans="1:27" x14ac:dyDescent="0.25">
      <c r="E898" s="35"/>
      <c r="H898" s="35"/>
      <c r="K898" s="35"/>
    </row>
    <row r="899" spans="1:27" x14ac:dyDescent="0.25">
      <c r="D899" s="36" t="s">
        <v>301</v>
      </c>
      <c r="E899" s="35"/>
      <c r="H899" s="35">
        <v>1.5</v>
      </c>
      <c r="I899" t="s">
        <v>302</v>
      </c>
      <c r="J899">
        <f>ROUND(H899/100*K890,5)</f>
        <v>0</v>
      </c>
      <c r="K899" s="35"/>
    </row>
    <row r="900" spans="1:27" x14ac:dyDescent="0.25">
      <c r="D900" s="36" t="s">
        <v>300</v>
      </c>
      <c r="E900" s="35"/>
      <c r="H900" s="35"/>
      <c r="K900" s="37">
        <f>SUM(J887:J899)</f>
        <v>0</v>
      </c>
    </row>
    <row r="901" spans="1:27" x14ac:dyDescent="0.25">
      <c r="D901" s="36" t="s">
        <v>303</v>
      </c>
      <c r="E901" s="35"/>
      <c r="H901" s="35"/>
      <c r="K901" s="37">
        <f>SUM(K900:K900)</f>
        <v>0</v>
      </c>
    </row>
    <row r="903" spans="1:27" ht="45" customHeight="1" x14ac:dyDescent="0.25">
      <c r="A903" s="28" t="s">
        <v>621</v>
      </c>
      <c r="B903" s="28" t="s">
        <v>83</v>
      </c>
      <c r="C903" s="29" t="s">
        <v>27</v>
      </c>
      <c r="D903" s="7" t="s">
        <v>84</v>
      </c>
      <c r="E903" s="6"/>
      <c r="F903" s="6"/>
      <c r="G903" s="29"/>
      <c r="H903" s="30" t="s">
        <v>272</v>
      </c>
      <c r="I903" s="5">
        <v>1</v>
      </c>
      <c r="J903" s="4"/>
      <c r="K903" s="31">
        <f>ROUND(K915,2)</f>
        <v>0</v>
      </c>
      <c r="L903" s="29"/>
      <c r="M903" s="29"/>
      <c r="N903" s="29"/>
      <c r="O903" s="29"/>
      <c r="P903" s="29"/>
      <c r="Q903" s="29"/>
      <c r="R903" s="29"/>
      <c r="S903" s="29"/>
      <c r="T903" s="29"/>
      <c r="U903" s="29"/>
      <c r="V903" s="29"/>
      <c r="W903" s="29"/>
      <c r="X903" s="29"/>
      <c r="Y903" s="29"/>
      <c r="Z903" s="29"/>
      <c r="AA903" s="29"/>
    </row>
    <row r="904" spans="1:27" x14ac:dyDescent="0.25">
      <c r="B904" s="24" t="s">
        <v>279</v>
      </c>
    </row>
    <row r="905" spans="1:27" x14ac:dyDescent="0.25">
      <c r="B905" t="s">
        <v>366</v>
      </c>
      <c r="C905" t="s">
        <v>281</v>
      </c>
      <c r="D905" t="s">
        <v>367</v>
      </c>
      <c r="E905" s="32">
        <v>0.2</v>
      </c>
      <c r="F905" t="s">
        <v>283</v>
      </c>
      <c r="G905" t="s">
        <v>284</v>
      </c>
      <c r="H905" s="33"/>
      <c r="I905" t="s">
        <v>285</v>
      </c>
      <c r="J905" s="34">
        <f>ROUND(E905/I903* H905,5)</f>
        <v>0</v>
      </c>
      <c r="K905" s="35"/>
    </row>
    <row r="906" spans="1:27" x14ac:dyDescent="0.25">
      <c r="B906" t="s">
        <v>364</v>
      </c>
      <c r="C906" t="s">
        <v>281</v>
      </c>
      <c r="D906" t="s">
        <v>365</v>
      </c>
      <c r="E906" s="32">
        <v>0.2</v>
      </c>
      <c r="F906" t="s">
        <v>283</v>
      </c>
      <c r="G906" t="s">
        <v>284</v>
      </c>
      <c r="H906" s="33"/>
      <c r="I906" t="s">
        <v>285</v>
      </c>
      <c r="J906" s="34">
        <f>ROUND(E906/I903* H906,5)</f>
        <v>0</v>
      </c>
      <c r="K906" s="35"/>
    </row>
    <row r="907" spans="1:27" x14ac:dyDescent="0.25">
      <c r="D907" s="36" t="s">
        <v>286</v>
      </c>
      <c r="E907" s="35"/>
      <c r="H907" s="35"/>
      <c r="K907" s="33">
        <f>SUM(J905:J906)</f>
        <v>0</v>
      </c>
    </row>
    <row r="908" spans="1:27" x14ac:dyDescent="0.25">
      <c r="B908" s="24" t="s">
        <v>291</v>
      </c>
      <c r="E908" s="35"/>
      <c r="H908" s="35"/>
      <c r="K908" s="35"/>
    </row>
    <row r="909" spans="1:27" x14ac:dyDescent="0.25">
      <c r="B909" t="s">
        <v>368</v>
      </c>
      <c r="C909" t="s">
        <v>27</v>
      </c>
      <c r="D909" t="s">
        <v>369</v>
      </c>
      <c r="E909" s="32">
        <v>1.03</v>
      </c>
      <c r="G909" t="s">
        <v>284</v>
      </c>
      <c r="H909" s="33"/>
      <c r="I909" t="s">
        <v>285</v>
      </c>
      <c r="J909" s="34">
        <f>ROUND(E909* H909,5)</f>
        <v>0</v>
      </c>
      <c r="K909" s="35"/>
    </row>
    <row r="910" spans="1:27" x14ac:dyDescent="0.25">
      <c r="B910" t="s">
        <v>370</v>
      </c>
      <c r="C910" t="s">
        <v>27</v>
      </c>
      <c r="D910" t="s">
        <v>371</v>
      </c>
      <c r="E910" s="32">
        <v>1.03</v>
      </c>
      <c r="G910" t="s">
        <v>284</v>
      </c>
      <c r="H910" s="33"/>
      <c r="I910" t="s">
        <v>285</v>
      </c>
      <c r="J910" s="34">
        <f>ROUND(E910* H910,5)</f>
        <v>0</v>
      </c>
      <c r="K910" s="35"/>
    </row>
    <row r="911" spans="1:27" x14ac:dyDescent="0.25">
      <c r="D911" s="36" t="s">
        <v>299</v>
      </c>
      <c r="E911" s="35"/>
      <c r="H911" s="35"/>
      <c r="K911" s="33">
        <f>SUM(J909:J910)</f>
        <v>0</v>
      </c>
    </row>
    <row r="912" spans="1:27" x14ac:dyDescent="0.25">
      <c r="E912" s="35"/>
      <c r="H912" s="35"/>
      <c r="K912" s="35"/>
    </row>
    <row r="913" spans="1:27" x14ac:dyDescent="0.25">
      <c r="D913" s="36" t="s">
        <v>301</v>
      </c>
      <c r="E913" s="35"/>
      <c r="H913" s="35">
        <v>1.5</v>
      </c>
      <c r="I913" t="s">
        <v>302</v>
      </c>
      <c r="J913">
        <f>ROUND(H913/100*K907,5)</f>
        <v>0</v>
      </c>
      <c r="K913" s="35"/>
    </row>
    <row r="914" spans="1:27" x14ac:dyDescent="0.25">
      <c r="D914" s="36" t="s">
        <v>300</v>
      </c>
      <c r="E914" s="35"/>
      <c r="H914" s="35"/>
      <c r="K914" s="37">
        <f>SUM(J904:J913)</f>
        <v>0</v>
      </c>
    </row>
    <row r="915" spans="1:27" x14ac:dyDescent="0.25">
      <c r="D915" s="36" t="s">
        <v>303</v>
      </c>
      <c r="E915" s="35"/>
      <c r="H915" s="35"/>
      <c r="K915" s="37">
        <f>SUM(K914:K914)</f>
        <v>0</v>
      </c>
    </row>
    <row r="917" spans="1:27" ht="45" customHeight="1" x14ac:dyDescent="0.25">
      <c r="A917" s="28" t="s">
        <v>622</v>
      </c>
      <c r="B917" s="28" t="s">
        <v>103</v>
      </c>
      <c r="C917" s="29" t="s">
        <v>12</v>
      </c>
      <c r="D917" s="7" t="s">
        <v>104</v>
      </c>
      <c r="E917" s="6"/>
      <c r="F917" s="6"/>
      <c r="G917" s="29"/>
      <c r="H917" s="30" t="s">
        <v>272</v>
      </c>
      <c r="I917" s="5">
        <v>1</v>
      </c>
      <c r="J917" s="4"/>
      <c r="K917" s="31">
        <f>ROUND(K928,2)</f>
        <v>0</v>
      </c>
      <c r="L917" s="29"/>
      <c r="M917" s="29"/>
      <c r="N917" s="29"/>
      <c r="O917" s="29"/>
      <c r="P917" s="29"/>
      <c r="Q917" s="29"/>
      <c r="R917" s="29"/>
      <c r="S917" s="29"/>
      <c r="T917" s="29"/>
      <c r="U917" s="29"/>
      <c r="V917" s="29"/>
      <c r="W917" s="29"/>
      <c r="X917" s="29"/>
      <c r="Y917" s="29"/>
      <c r="Z917" s="29"/>
      <c r="AA917" s="29"/>
    </row>
    <row r="918" spans="1:27" x14ac:dyDescent="0.25">
      <c r="B918" s="24" t="s">
        <v>279</v>
      </c>
    </row>
    <row r="919" spans="1:27" x14ac:dyDescent="0.25">
      <c r="B919" t="s">
        <v>394</v>
      </c>
      <c r="C919" t="s">
        <v>281</v>
      </c>
      <c r="D919" t="s">
        <v>395</v>
      </c>
      <c r="E919" s="32">
        <v>0.15</v>
      </c>
      <c r="F919" t="s">
        <v>283</v>
      </c>
      <c r="G919" t="s">
        <v>284</v>
      </c>
      <c r="H919" s="33"/>
      <c r="I919" t="s">
        <v>285</v>
      </c>
      <c r="J919" s="34">
        <f>ROUND(E919/I917* H919,5)</f>
        <v>0</v>
      </c>
      <c r="K919" s="35"/>
    </row>
    <row r="920" spans="1:27" x14ac:dyDescent="0.25">
      <c r="B920" t="s">
        <v>366</v>
      </c>
      <c r="C920" t="s">
        <v>281</v>
      </c>
      <c r="D920" t="s">
        <v>367</v>
      </c>
      <c r="E920" s="32">
        <v>0.3</v>
      </c>
      <c r="F920" t="s">
        <v>283</v>
      </c>
      <c r="G920" t="s">
        <v>284</v>
      </c>
      <c r="H920" s="33"/>
      <c r="I920" t="s">
        <v>285</v>
      </c>
      <c r="J920" s="34">
        <f>ROUND(E920/I917* H920,5)</f>
        <v>0</v>
      </c>
      <c r="K920" s="35"/>
    </row>
    <row r="921" spans="1:27" x14ac:dyDescent="0.25">
      <c r="D921" s="36" t="s">
        <v>286</v>
      </c>
      <c r="E921" s="35"/>
      <c r="H921" s="35"/>
      <c r="K921" s="33">
        <f>SUM(J919:J920)</f>
        <v>0</v>
      </c>
    </row>
    <row r="922" spans="1:27" x14ac:dyDescent="0.25">
      <c r="B922" s="24" t="s">
        <v>291</v>
      </c>
      <c r="E922" s="35"/>
      <c r="H922" s="35"/>
      <c r="K922" s="35"/>
    </row>
    <row r="923" spans="1:27" x14ac:dyDescent="0.25">
      <c r="B923" t="s">
        <v>623</v>
      </c>
      <c r="C923" t="s">
        <v>12</v>
      </c>
      <c r="D923" t="s">
        <v>624</v>
      </c>
      <c r="E923" s="32">
        <v>1</v>
      </c>
      <c r="G923" t="s">
        <v>284</v>
      </c>
      <c r="H923" s="33"/>
      <c r="I923" t="s">
        <v>285</v>
      </c>
      <c r="J923" s="34">
        <f>ROUND(E923* H923,5)</f>
        <v>0</v>
      </c>
      <c r="K923" s="35"/>
    </row>
    <row r="924" spans="1:27" x14ac:dyDescent="0.25">
      <c r="D924" s="36" t="s">
        <v>299</v>
      </c>
      <c r="E924" s="35"/>
      <c r="H924" s="35"/>
      <c r="K924" s="33">
        <f>SUM(J923:J923)</f>
        <v>0</v>
      </c>
    </row>
    <row r="925" spans="1:27" x14ac:dyDescent="0.25">
      <c r="E925" s="35"/>
      <c r="H925" s="35"/>
      <c r="K925" s="35"/>
    </row>
    <row r="926" spans="1:27" x14ac:dyDescent="0.25">
      <c r="D926" s="36" t="s">
        <v>301</v>
      </c>
      <c r="E926" s="35"/>
      <c r="H926" s="35">
        <v>1.5</v>
      </c>
      <c r="I926" t="s">
        <v>302</v>
      </c>
      <c r="J926">
        <f>ROUND(H926/100*K921,5)</f>
        <v>0</v>
      </c>
      <c r="K926" s="35"/>
    </row>
    <row r="927" spans="1:27" x14ac:dyDescent="0.25">
      <c r="D927" s="36" t="s">
        <v>300</v>
      </c>
      <c r="E927" s="35"/>
      <c r="H927" s="35"/>
      <c r="K927" s="37">
        <f>SUM(J918:J926)</f>
        <v>0</v>
      </c>
    </row>
    <row r="928" spans="1:27" x14ac:dyDescent="0.25">
      <c r="D928" s="36" t="s">
        <v>303</v>
      </c>
      <c r="E928" s="35"/>
      <c r="H928" s="35"/>
      <c r="K928" s="37">
        <f>SUM(K927:K927)</f>
        <v>0</v>
      </c>
    </row>
    <row r="930" spans="1:27" ht="45" customHeight="1" x14ac:dyDescent="0.25">
      <c r="A930" s="28" t="s">
        <v>625</v>
      </c>
      <c r="B930" s="28" t="s">
        <v>105</v>
      </c>
      <c r="C930" s="29" t="s">
        <v>12</v>
      </c>
      <c r="D930" s="7" t="s">
        <v>106</v>
      </c>
      <c r="E930" s="6"/>
      <c r="F930" s="6"/>
      <c r="G930" s="29"/>
      <c r="H930" s="30" t="s">
        <v>272</v>
      </c>
      <c r="I930" s="5">
        <v>1</v>
      </c>
      <c r="J930" s="4"/>
      <c r="K930" s="31">
        <f>ROUND(K941,2)</f>
        <v>0</v>
      </c>
      <c r="L930" s="29"/>
      <c r="M930" s="29"/>
      <c r="N930" s="29"/>
      <c r="O930" s="29"/>
      <c r="P930" s="29"/>
      <c r="Q930" s="29"/>
      <c r="R930" s="29"/>
      <c r="S930" s="29"/>
      <c r="T930" s="29"/>
      <c r="U930" s="29"/>
      <c r="V930" s="29"/>
      <c r="W930" s="29"/>
      <c r="X930" s="29"/>
      <c r="Y930" s="29"/>
      <c r="Z930" s="29"/>
      <c r="AA930" s="29"/>
    </row>
    <row r="931" spans="1:27" x14ac:dyDescent="0.25">
      <c r="B931" s="24" t="s">
        <v>279</v>
      </c>
    </row>
    <row r="932" spans="1:27" x14ac:dyDescent="0.25">
      <c r="B932" t="s">
        <v>394</v>
      </c>
      <c r="C932" t="s">
        <v>281</v>
      </c>
      <c r="D932" t="s">
        <v>395</v>
      </c>
      <c r="E932" s="32">
        <v>0.15</v>
      </c>
      <c r="F932" t="s">
        <v>283</v>
      </c>
      <c r="G932" t="s">
        <v>284</v>
      </c>
      <c r="H932" s="33"/>
      <c r="I932" t="s">
        <v>285</v>
      </c>
      <c r="J932" s="34">
        <f>ROUND(E932/I930* H932,5)</f>
        <v>0</v>
      </c>
      <c r="K932" s="35"/>
    </row>
    <row r="933" spans="1:27" x14ac:dyDescent="0.25">
      <c r="B933" t="s">
        <v>366</v>
      </c>
      <c r="C933" t="s">
        <v>281</v>
      </c>
      <c r="D933" t="s">
        <v>367</v>
      </c>
      <c r="E933" s="32">
        <v>0.3</v>
      </c>
      <c r="F933" t="s">
        <v>283</v>
      </c>
      <c r="G933" t="s">
        <v>284</v>
      </c>
      <c r="H933" s="33"/>
      <c r="I933" t="s">
        <v>285</v>
      </c>
      <c r="J933" s="34">
        <f>ROUND(E933/I930* H933,5)</f>
        <v>0</v>
      </c>
      <c r="K933" s="35"/>
    </row>
    <row r="934" spans="1:27" x14ac:dyDescent="0.25">
      <c r="D934" s="36" t="s">
        <v>286</v>
      </c>
      <c r="E934" s="35"/>
      <c r="H934" s="35"/>
      <c r="K934" s="33">
        <f>SUM(J932:J933)</f>
        <v>0</v>
      </c>
    </row>
    <row r="935" spans="1:27" x14ac:dyDescent="0.25">
      <c r="B935" s="24" t="s">
        <v>291</v>
      </c>
      <c r="E935" s="35"/>
      <c r="H935" s="35"/>
      <c r="K935" s="35"/>
    </row>
    <row r="936" spans="1:27" x14ac:dyDescent="0.25">
      <c r="B936" t="s">
        <v>623</v>
      </c>
      <c r="C936" t="s">
        <v>12</v>
      </c>
      <c r="D936" t="s">
        <v>624</v>
      </c>
      <c r="E936" s="32">
        <v>1.7</v>
      </c>
      <c r="G936" t="s">
        <v>284</v>
      </c>
      <c r="H936" s="33"/>
      <c r="I936" t="s">
        <v>285</v>
      </c>
      <c r="J936" s="34">
        <f>ROUND(E936* H936,5)</f>
        <v>0</v>
      </c>
      <c r="K936" s="35"/>
    </row>
    <row r="937" spans="1:27" x14ac:dyDescent="0.25">
      <c r="D937" s="36" t="s">
        <v>299</v>
      </c>
      <c r="E937" s="35"/>
      <c r="H937" s="35"/>
      <c r="K937" s="33">
        <f>SUM(J936:J936)</f>
        <v>0</v>
      </c>
    </row>
    <row r="938" spans="1:27" x14ac:dyDescent="0.25">
      <c r="E938" s="35"/>
      <c r="H938" s="35"/>
      <c r="K938" s="35"/>
    </row>
    <row r="939" spans="1:27" x14ac:dyDescent="0.25">
      <c r="D939" s="36" t="s">
        <v>301</v>
      </c>
      <c r="E939" s="35"/>
      <c r="H939" s="35">
        <v>1.5</v>
      </c>
      <c r="I939" t="s">
        <v>302</v>
      </c>
      <c r="J939">
        <f>ROUND(H939/100*K934,5)</f>
        <v>0</v>
      </c>
      <c r="K939" s="35"/>
    </row>
    <row r="940" spans="1:27" x14ac:dyDescent="0.25">
      <c r="D940" s="36" t="s">
        <v>300</v>
      </c>
      <c r="E940" s="35"/>
      <c r="H940" s="35"/>
      <c r="K940" s="37">
        <f>SUM(J931:J939)</f>
        <v>0</v>
      </c>
    </row>
    <row r="941" spans="1:27" x14ac:dyDescent="0.25">
      <c r="D941" s="36" t="s">
        <v>303</v>
      </c>
      <c r="E941" s="35"/>
      <c r="H941" s="35"/>
      <c r="K941" s="37">
        <f>SUM(K940:K940)</f>
        <v>0</v>
      </c>
    </row>
    <row r="943" spans="1:27" ht="45" customHeight="1" x14ac:dyDescent="0.25">
      <c r="A943" s="28" t="s">
        <v>626</v>
      </c>
      <c r="B943" s="28" t="s">
        <v>99</v>
      </c>
      <c r="C943" s="29" t="s">
        <v>27</v>
      </c>
      <c r="D943" s="7" t="s">
        <v>100</v>
      </c>
      <c r="E943" s="6"/>
      <c r="F943" s="6"/>
      <c r="G943" s="29"/>
      <c r="H943" s="30" t="s">
        <v>272</v>
      </c>
      <c r="I943" s="5">
        <v>1</v>
      </c>
      <c r="J943" s="4"/>
      <c r="K943" s="31">
        <f>ROUND(K955,2)</f>
        <v>0</v>
      </c>
      <c r="L943" s="29"/>
      <c r="M943" s="29"/>
      <c r="N943" s="29"/>
      <c r="O943" s="29"/>
      <c r="P943" s="29"/>
      <c r="Q943" s="29"/>
      <c r="R943" s="29"/>
      <c r="S943" s="29"/>
      <c r="T943" s="29"/>
      <c r="U943" s="29"/>
      <c r="V943" s="29"/>
      <c r="W943" s="29"/>
      <c r="X943" s="29"/>
      <c r="Y943" s="29"/>
      <c r="Z943" s="29"/>
      <c r="AA943" s="29"/>
    </row>
    <row r="944" spans="1:27" x14ac:dyDescent="0.25">
      <c r="B944" s="24" t="s">
        <v>279</v>
      </c>
    </row>
    <row r="945" spans="1:27" x14ac:dyDescent="0.25">
      <c r="B945" t="s">
        <v>317</v>
      </c>
      <c r="C945" t="s">
        <v>281</v>
      </c>
      <c r="D945" t="s">
        <v>318</v>
      </c>
      <c r="E945" s="32">
        <v>0.3</v>
      </c>
      <c r="F945" t="s">
        <v>283</v>
      </c>
      <c r="G945" t="s">
        <v>284</v>
      </c>
      <c r="H945" s="33"/>
      <c r="I945" t="s">
        <v>285</v>
      </c>
      <c r="J945" s="34">
        <f>ROUND(E945/I943* H945,5)</f>
        <v>0</v>
      </c>
      <c r="K945" s="35"/>
    </row>
    <row r="946" spans="1:27" x14ac:dyDescent="0.25">
      <c r="B946" t="s">
        <v>315</v>
      </c>
      <c r="C946" t="s">
        <v>281</v>
      </c>
      <c r="D946" t="s">
        <v>316</v>
      </c>
      <c r="E946" s="32">
        <v>0.3</v>
      </c>
      <c r="F946" t="s">
        <v>283</v>
      </c>
      <c r="G946" t="s">
        <v>284</v>
      </c>
      <c r="H946" s="33"/>
      <c r="I946" t="s">
        <v>285</v>
      </c>
      <c r="J946" s="34">
        <f>ROUND(E946/I943* H946,5)</f>
        <v>0</v>
      </c>
      <c r="K946" s="35"/>
    </row>
    <row r="947" spans="1:27" x14ac:dyDescent="0.25">
      <c r="D947" s="36" t="s">
        <v>286</v>
      </c>
      <c r="E947" s="35"/>
      <c r="H947" s="35"/>
      <c r="K947" s="33">
        <f>SUM(J945:J946)</f>
        <v>0</v>
      </c>
    </row>
    <row r="948" spans="1:27" x14ac:dyDescent="0.25">
      <c r="B948" s="24" t="s">
        <v>291</v>
      </c>
      <c r="E948" s="35"/>
      <c r="H948" s="35"/>
      <c r="K948" s="35"/>
    </row>
    <row r="949" spans="1:27" x14ac:dyDescent="0.25">
      <c r="B949" t="s">
        <v>627</v>
      </c>
      <c r="C949" t="s">
        <v>46</v>
      </c>
      <c r="D949" t="s">
        <v>628</v>
      </c>
      <c r="E949" s="32">
        <v>0.1</v>
      </c>
      <c r="G949" t="s">
        <v>284</v>
      </c>
      <c r="H949" s="33"/>
      <c r="I949" t="s">
        <v>285</v>
      </c>
      <c r="J949" s="34">
        <f>ROUND(E949* H949,5)</f>
        <v>0</v>
      </c>
      <c r="K949" s="35"/>
    </row>
    <row r="950" spans="1:27" x14ac:dyDescent="0.25">
      <c r="B950" t="s">
        <v>629</v>
      </c>
      <c r="C950" t="s">
        <v>27</v>
      </c>
      <c r="D950" t="s">
        <v>630</v>
      </c>
      <c r="E950" s="32">
        <v>1.35</v>
      </c>
      <c r="G950" t="s">
        <v>284</v>
      </c>
      <c r="H950" s="33"/>
      <c r="I950" t="s">
        <v>285</v>
      </c>
      <c r="J950" s="34">
        <f>ROUND(E950* H950,5)</f>
        <v>0</v>
      </c>
      <c r="K950" s="35"/>
    </row>
    <row r="951" spans="1:27" x14ac:dyDescent="0.25">
      <c r="D951" s="36" t="s">
        <v>299</v>
      </c>
      <c r="E951" s="35"/>
      <c r="H951" s="35"/>
      <c r="K951" s="33">
        <f>SUM(J949:J950)</f>
        <v>0</v>
      </c>
    </row>
    <row r="952" spans="1:27" x14ac:dyDescent="0.25">
      <c r="E952" s="35"/>
      <c r="H952" s="35"/>
      <c r="K952" s="35"/>
    </row>
    <row r="953" spans="1:27" x14ac:dyDescent="0.25">
      <c r="D953" s="36" t="s">
        <v>301</v>
      </c>
      <c r="E953" s="35"/>
      <c r="H953" s="35">
        <v>1.5</v>
      </c>
      <c r="I953" t="s">
        <v>302</v>
      </c>
      <c r="J953">
        <f>ROUND(H953/100*K947,5)</f>
        <v>0</v>
      </c>
      <c r="K953" s="35"/>
    </row>
    <row r="954" spans="1:27" x14ac:dyDescent="0.25">
      <c r="D954" s="36" t="s">
        <v>300</v>
      </c>
      <c r="E954" s="35"/>
      <c r="H954" s="35"/>
      <c r="K954" s="37">
        <f>SUM(J944:J953)</f>
        <v>0</v>
      </c>
    </row>
    <row r="955" spans="1:27" x14ac:dyDescent="0.25">
      <c r="D955" s="36" t="s">
        <v>303</v>
      </c>
      <c r="E955" s="35"/>
      <c r="H955" s="35"/>
      <c r="K955" s="37">
        <f>SUM(K954:K954)</f>
        <v>0</v>
      </c>
    </row>
    <row r="957" spans="1:27" ht="45" customHeight="1" x14ac:dyDescent="0.25">
      <c r="A957" s="28" t="s">
        <v>631</v>
      </c>
      <c r="B957" s="28" t="s">
        <v>101</v>
      </c>
      <c r="C957" s="29" t="s">
        <v>27</v>
      </c>
      <c r="D957" s="7" t="s">
        <v>102</v>
      </c>
      <c r="E957" s="6"/>
      <c r="F957" s="6"/>
      <c r="G957" s="29"/>
      <c r="H957" s="30" t="s">
        <v>272</v>
      </c>
      <c r="I957" s="5">
        <v>1</v>
      </c>
      <c r="J957" s="4"/>
      <c r="K957" s="31">
        <f>ROUND(K969,2)</f>
        <v>0</v>
      </c>
      <c r="L957" s="29"/>
      <c r="M957" s="29"/>
      <c r="N957" s="29"/>
      <c r="O957" s="29"/>
      <c r="P957" s="29"/>
      <c r="Q957" s="29"/>
      <c r="R957" s="29"/>
      <c r="S957" s="29"/>
      <c r="T957" s="29"/>
      <c r="U957" s="29"/>
      <c r="V957" s="29"/>
      <c r="W957" s="29"/>
      <c r="X957" s="29"/>
      <c r="Y957" s="29"/>
      <c r="Z957" s="29"/>
      <c r="AA957" s="29"/>
    </row>
    <row r="958" spans="1:27" x14ac:dyDescent="0.25">
      <c r="B958" s="24" t="s">
        <v>279</v>
      </c>
    </row>
    <row r="959" spans="1:27" x14ac:dyDescent="0.25">
      <c r="B959" t="s">
        <v>315</v>
      </c>
      <c r="C959" t="s">
        <v>281</v>
      </c>
      <c r="D959" t="s">
        <v>316</v>
      </c>
      <c r="E959" s="32">
        <v>0.3</v>
      </c>
      <c r="F959" t="s">
        <v>283</v>
      </c>
      <c r="G959" t="s">
        <v>284</v>
      </c>
      <c r="H959" s="33"/>
      <c r="I959" t="s">
        <v>285</v>
      </c>
      <c r="J959" s="34">
        <f>ROUND(E959/I957* H959,5)</f>
        <v>0</v>
      </c>
      <c r="K959" s="35"/>
    </row>
    <row r="960" spans="1:27" x14ac:dyDescent="0.25">
      <c r="B960" t="s">
        <v>317</v>
      </c>
      <c r="C960" t="s">
        <v>281</v>
      </c>
      <c r="D960" t="s">
        <v>318</v>
      </c>
      <c r="E960" s="32">
        <v>0.3</v>
      </c>
      <c r="F960" t="s">
        <v>283</v>
      </c>
      <c r="G960" t="s">
        <v>284</v>
      </c>
      <c r="H960" s="33"/>
      <c r="I960" t="s">
        <v>285</v>
      </c>
      <c r="J960" s="34">
        <f>ROUND(E960/I957* H960,5)</f>
        <v>0</v>
      </c>
      <c r="K960" s="35"/>
    </row>
    <row r="961" spans="1:27" x14ac:dyDescent="0.25">
      <c r="D961" s="36" t="s">
        <v>286</v>
      </c>
      <c r="E961" s="35"/>
      <c r="H961" s="35"/>
      <c r="K961" s="33">
        <f>SUM(J959:J960)</f>
        <v>0</v>
      </c>
    </row>
    <row r="962" spans="1:27" x14ac:dyDescent="0.25">
      <c r="B962" s="24" t="s">
        <v>291</v>
      </c>
      <c r="E962" s="35"/>
      <c r="H962" s="35"/>
      <c r="K962" s="35"/>
    </row>
    <row r="963" spans="1:27" x14ac:dyDescent="0.25">
      <c r="B963" t="s">
        <v>629</v>
      </c>
      <c r="C963" t="s">
        <v>27</v>
      </c>
      <c r="D963" t="s">
        <v>630</v>
      </c>
      <c r="E963" s="32">
        <v>1.35</v>
      </c>
      <c r="G963" t="s">
        <v>284</v>
      </c>
      <c r="H963" s="33"/>
      <c r="I963" t="s">
        <v>285</v>
      </c>
      <c r="J963" s="34">
        <f>ROUND(E963* H963,5)</f>
        <v>0</v>
      </c>
      <c r="K963" s="35"/>
    </row>
    <row r="964" spans="1:27" x14ac:dyDescent="0.25">
      <c r="B964" t="s">
        <v>627</v>
      </c>
      <c r="C964" t="s">
        <v>46</v>
      </c>
      <c r="D964" t="s">
        <v>628</v>
      </c>
      <c r="E964" s="32">
        <v>0.1</v>
      </c>
      <c r="G964" t="s">
        <v>284</v>
      </c>
      <c r="H964" s="33"/>
      <c r="I964" t="s">
        <v>285</v>
      </c>
      <c r="J964" s="34">
        <f>ROUND(E964* H964,5)</f>
        <v>0</v>
      </c>
      <c r="K964" s="35"/>
    </row>
    <row r="965" spans="1:27" x14ac:dyDescent="0.25">
      <c r="D965" s="36" t="s">
        <v>299</v>
      </c>
      <c r="E965" s="35"/>
      <c r="H965" s="35"/>
      <c r="K965" s="33">
        <f>SUM(J963:J964)</f>
        <v>0</v>
      </c>
    </row>
    <row r="966" spans="1:27" x14ac:dyDescent="0.25">
      <c r="E966" s="35"/>
      <c r="H966" s="35"/>
      <c r="K966" s="35"/>
    </row>
    <row r="967" spans="1:27" x14ac:dyDescent="0.25">
      <c r="D967" s="36" t="s">
        <v>301</v>
      </c>
      <c r="E967" s="35"/>
      <c r="H967" s="35">
        <v>1.5</v>
      </c>
      <c r="I967" t="s">
        <v>302</v>
      </c>
      <c r="J967">
        <f>ROUND(H967/100*K961,5)</f>
        <v>0</v>
      </c>
      <c r="K967" s="35"/>
    </row>
    <row r="968" spans="1:27" x14ac:dyDescent="0.25">
      <c r="D968" s="36" t="s">
        <v>300</v>
      </c>
      <c r="E968" s="35"/>
      <c r="H968" s="35"/>
      <c r="K968" s="37">
        <f>SUM(J958:J967)</f>
        <v>0</v>
      </c>
    </row>
    <row r="969" spans="1:27" x14ac:dyDescent="0.25">
      <c r="D969" s="36" t="s">
        <v>303</v>
      </c>
      <c r="E969" s="35"/>
      <c r="H969" s="35"/>
      <c r="K969" s="37">
        <f>SUM(K968:K968)</f>
        <v>0</v>
      </c>
    </row>
    <row r="971" spans="1:27" ht="45" customHeight="1" x14ac:dyDescent="0.25">
      <c r="A971" s="28" t="s">
        <v>632</v>
      </c>
      <c r="B971" s="28" t="s">
        <v>97</v>
      </c>
      <c r="C971" s="29" t="s">
        <v>27</v>
      </c>
      <c r="D971" s="7" t="s">
        <v>98</v>
      </c>
      <c r="E971" s="6"/>
      <c r="F971" s="6"/>
      <c r="G971" s="29"/>
      <c r="H971" s="30" t="s">
        <v>272</v>
      </c>
      <c r="I971" s="5">
        <v>1</v>
      </c>
      <c r="J971" s="4"/>
      <c r="K971" s="31">
        <f>ROUND(K985,2)</f>
        <v>0</v>
      </c>
      <c r="L971" s="29"/>
      <c r="M971" s="29"/>
      <c r="N971" s="29"/>
      <c r="O971" s="29"/>
      <c r="P971" s="29"/>
      <c r="Q971" s="29"/>
      <c r="R971" s="29"/>
      <c r="S971" s="29"/>
      <c r="T971" s="29"/>
      <c r="U971" s="29"/>
      <c r="V971" s="29"/>
      <c r="W971" s="29"/>
      <c r="X971" s="29"/>
      <c r="Y971" s="29"/>
      <c r="Z971" s="29"/>
      <c r="AA971" s="29"/>
    </row>
    <row r="972" spans="1:27" x14ac:dyDescent="0.25">
      <c r="B972" s="24" t="s">
        <v>279</v>
      </c>
    </row>
    <row r="973" spans="1:27" x14ac:dyDescent="0.25">
      <c r="B973" t="s">
        <v>315</v>
      </c>
      <c r="C973" t="s">
        <v>281</v>
      </c>
      <c r="D973" t="s">
        <v>316</v>
      </c>
      <c r="E973" s="32">
        <v>0.126</v>
      </c>
      <c r="F973" t="s">
        <v>283</v>
      </c>
      <c r="G973" t="s">
        <v>284</v>
      </c>
      <c r="H973" s="33"/>
      <c r="I973" t="s">
        <v>285</v>
      </c>
      <c r="J973" s="34">
        <f>ROUND(E973/I971* H973,5)</f>
        <v>0</v>
      </c>
      <c r="K973" s="35"/>
    </row>
    <row r="974" spans="1:27" x14ac:dyDescent="0.25">
      <c r="B974" t="s">
        <v>317</v>
      </c>
      <c r="C974" t="s">
        <v>281</v>
      </c>
      <c r="D974" t="s">
        <v>318</v>
      </c>
      <c r="E974" s="32">
        <v>0.126</v>
      </c>
      <c r="F974" t="s">
        <v>283</v>
      </c>
      <c r="G974" t="s">
        <v>284</v>
      </c>
      <c r="H974" s="33"/>
      <c r="I974" t="s">
        <v>285</v>
      </c>
      <c r="J974" s="34">
        <f>ROUND(E974/I971* H974,5)</f>
        <v>0</v>
      </c>
      <c r="K974" s="35"/>
    </row>
    <row r="975" spans="1:27" x14ac:dyDescent="0.25">
      <c r="D975" s="36" t="s">
        <v>286</v>
      </c>
      <c r="E975" s="35"/>
      <c r="H975" s="35"/>
      <c r="K975" s="33">
        <f>SUM(J973:J974)</f>
        <v>0</v>
      </c>
    </row>
    <row r="976" spans="1:27" x14ac:dyDescent="0.25">
      <c r="B976" s="24" t="s">
        <v>291</v>
      </c>
      <c r="E976" s="35"/>
      <c r="H976" s="35"/>
      <c r="K976" s="35"/>
    </row>
    <row r="977" spans="1:27" x14ac:dyDescent="0.25">
      <c r="B977" t="s">
        <v>570</v>
      </c>
      <c r="C977" t="s">
        <v>46</v>
      </c>
      <c r="D977" t="s">
        <v>571</v>
      </c>
      <c r="E977" s="32">
        <v>0.3</v>
      </c>
      <c r="G977" t="s">
        <v>284</v>
      </c>
      <c r="H977" s="33"/>
      <c r="I977" t="s">
        <v>285</v>
      </c>
      <c r="J977" s="34">
        <f>ROUND(E977* H977,5)</f>
        <v>0</v>
      </c>
      <c r="K977" s="35"/>
    </row>
    <row r="978" spans="1:27" x14ac:dyDescent="0.25">
      <c r="D978" s="36" t="s">
        <v>299</v>
      </c>
      <c r="E978" s="35"/>
      <c r="H978" s="35"/>
      <c r="K978" s="33">
        <f>SUM(J977:J977)</f>
        <v>0</v>
      </c>
    </row>
    <row r="979" spans="1:27" x14ac:dyDescent="0.25">
      <c r="B979" s="24" t="s">
        <v>269</v>
      </c>
      <c r="E979" s="35"/>
      <c r="H979" s="35"/>
      <c r="K979" s="35"/>
    </row>
    <row r="980" spans="1:27" x14ac:dyDescent="0.25">
      <c r="B980" t="s">
        <v>270</v>
      </c>
      <c r="C980" t="s">
        <v>27</v>
      </c>
      <c r="D980" t="s">
        <v>271</v>
      </c>
      <c r="E980" s="32">
        <v>1.05</v>
      </c>
      <c r="G980" t="s">
        <v>284</v>
      </c>
      <c r="H980" s="33"/>
      <c r="I980" t="s">
        <v>285</v>
      </c>
      <c r="J980" s="34">
        <f>ROUND(E980* H980,5)</f>
        <v>0</v>
      </c>
      <c r="K980" s="35"/>
    </row>
    <row r="981" spans="1:27" x14ac:dyDescent="0.25">
      <c r="D981" s="36" t="s">
        <v>472</v>
      </c>
      <c r="E981" s="35"/>
      <c r="H981" s="35"/>
      <c r="K981" s="33">
        <f>SUM(J980:J980)</f>
        <v>0</v>
      </c>
    </row>
    <row r="982" spans="1:27" x14ac:dyDescent="0.25">
      <c r="E982" s="35"/>
      <c r="H982" s="35"/>
      <c r="K982" s="35"/>
    </row>
    <row r="983" spans="1:27" x14ac:dyDescent="0.25">
      <c r="D983" s="36" t="s">
        <v>301</v>
      </c>
      <c r="E983" s="35"/>
      <c r="H983" s="35">
        <v>1.5</v>
      </c>
      <c r="I983" t="s">
        <v>302</v>
      </c>
      <c r="J983">
        <f>ROUND(H983/100*K975,5)</f>
        <v>0</v>
      </c>
      <c r="K983" s="35"/>
    </row>
    <row r="984" spans="1:27" x14ac:dyDescent="0.25">
      <c r="D984" s="36" t="s">
        <v>300</v>
      </c>
      <c r="E984" s="35"/>
      <c r="H984" s="35"/>
      <c r="K984" s="37">
        <f>SUM(J972:J983)</f>
        <v>0</v>
      </c>
    </row>
    <row r="985" spans="1:27" x14ac:dyDescent="0.25">
      <c r="D985" s="36" t="s">
        <v>303</v>
      </c>
      <c r="E985" s="35"/>
      <c r="H985" s="35"/>
      <c r="K985" s="37">
        <f>SUM(K984:K984)</f>
        <v>0</v>
      </c>
    </row>
    <row r="987" spans="1:27" ht="45" customHeight="1" x14ac:dyDescent="0.25">
      <c r="A987" s="28" t="s">
        <v>633</v>
      </c>
      <c r="B987" s="28" t="s">
        <v>95</v>
      </c>
      <c r="C987" s="29" t="s">
        <v>27</v>
      </c>
      <c r="D987" s="7" t="s">
        <v>96</v>
      </c>
      <c r="E987" s="6"/>
      <c r="F987" s="6"/>
      <c r="G987" s="29"/>
      <c r="H987" s="30" t="s">
        <v>272</v>
      </c>
      <c r="I987" s="5">
        <v>1</v>
      </c>
      <c r="J987" s="4"/>
      <c r="K987" s="31">
        <f>ROUND(K1001,2)</f>
        <v>0</v>
      </c>
      <c r="L987" s="29"/>
      <c r="M987" s="29"/>
      <c r="N987" s="29"/>
      <c r="O987" s="29"/>
      <c r="P987" s="29"/>
      <c r="Q987" s="29"/>
      <c r="R987" s="29"/>
      <c r="S987" s="29"/>
      <c r="T987" s="29"/>
      <c r="U987" s="29"/>
      <c r="V987" s="29"/>
      <c r="W987" s="29"/>
      <c r="X987" s="29"/>
      <c r="Y987" s="29"/>
      <c r="Z987" s="29"/>
      <c r="AA987" s="29"/>
    </row>
    <row r="988" spans="1:27" x14ac:dyDescent="0.25">
      <c r="B988" s="24" t="s">
        <v>279</v>
      </c>
    </row>
    <row r="989" spans="1:27" x14ac:dyDescent="0.25">
      <c r="B989" t="s">
        <v>380</v>
      </c>
      <c r="C989" t="s">
        <v>281</v>
      </c>
      <c r="D989" t="s">
        <v>381</v>
      </c>
      <c r="E989" s="32">
        <v>0.27</v>
      </c>
      <c r="F989" t="s">
        <v>283</v>
      </c>
      <c r="G989" t="s">
        <v>284</v>
      </c>
      <c r="H989" s="33"/>
      <c r="I989" t="s">
        <v>285</v>
      </c>
      <c r="J989" s="34">
        <f>ROUND(E989/I987* H989,5)</f>
        <v>0</v>
      </c>
      <c r="K989" s="35"/>
    </row>
    <row r="990" spans="1:27" x14ac:dyDescent="0.25">
      <c r="B990" t="s">
        <v>382</v>
      </c>
      <c r="C990" t="s">
        <v>281</v>
      </c>
      <c r="D990" t="s">
        <v>383</v>
      </c>
      <c r="E990" s="32">
        <v>0.27</v>
      </c>
      <c r="F990" t="s">
        <v>283</v>
      </c>
      <c r="G990" t="s">
        <v>284</v>
      </c>
      <c r="H990" s="33"/>
      <c r="I990" t="s">
        <v>285</v>
      </c>
      <c r="J990" s="34">
        <f>ROUND(E990/I987* H990,5)</f>
        <v>0</v>
      </c>
      <c r="K990" s="35"/>
    </row>
    <row r="991" spans="1:27" x14ac:dyDescent="0.25">
      <c r="D991" s="36" t="s">
        <v>286</v>
      </c>
      <c r="E991" s="35"/>
      <c r="H991" s="35"/>
      <c r="K991" s="33">
        <f>SUM(J989:J990)</f>
        <v>0</v>
      </c>
    </row>
    <row r="992" spans="1:27" x14ac:dyDescent="0.25">
      <c r="B992" s="24" t="s">
        <v>291</v>
      </c>
      <c r="E992" s="35"/>
      <c r="H992" s="35"/>
      <c r="K992" s="35"/>
    </row>
    <row r="993" spans="1:27" x14ac:dyDescent="0.25">
      <c r="B993" t="s">
        <v>386</v>
      </c>
      <c r="C993" t="s">
        <v>115</v>
      </c>
      <c r="D993" t="s">
        <v>387</v>
      </c>
      <c r="E993" s="32">
        <v>1.66</v>
      </c>
      <c r="G993" t="s">
        <v>284</v>
      </c>
      <c r="H993" s="33"/>
      <c r="I993" t="s">
        <v>285</v>
      </c>
      <c r="J993" s="34">
        <f>ROUND(E993* H993,5)</f>
        <v>0</v>
      </c>
      <c r="K993" s="35"/>
    </row>
    <row r="994" spans="1:27" x14ac:dyDescent="0.25">
      <c r="B994" t="s">
        <v>329</v>
      </c>
      <c r="C994" t="s">
        <v>12</v>
      </c>
      <c r="D994" t="s">
        <v>330</v>
      </c>
      <c r="E994" s="32">
        <v>12</v>
      </c>
      <c r="G994" t="s">
        <v>284</v>
      </c>
      <c r="H994" s="33"/>
      <c r="I994" t="s">
        <v>285</v>
      </c>
      <c r="J994" s="34">
        <f>ROUND(E994* H994,5)</f>
        <v>0</v>
      </c>
      <c r="K994" s="35"/>
    </row>
    <row r="995" spans="1:27" x14ac:dyDescent="0.25">
      <c r="B995" t="s">
        <v>331</v>
      </c>
      <c r="C995" t="s">
        <v>332</v>
      </c>
      <c r="D995" t="s">
        <v>333</v>
      </c>
      <c r="E995" s="32">
        <v>9.2999999999999999E-2</v>
      </c>
      <c r="G995" t="s">
        <v>284</v>
      </c>
      <c r="H995" s="33"/>
      <c r="I995" t="s">
        <v>285</v>
      </c>
      <c r="J995" s="34">
        <f>ROUND(E995* H995,5)</f>
        <v>0</v>
      </c>
      <c r="K995" s="35"/>
    </row>
    <row r="996" spans="1:27" x14ac:dyDescent="0.25">
      <c r="B996" t="s">
        <v>634</v>
      </c>
      <c r="C996" t="s">
        <v>27</v>
      </c>
      <c r="D996" t="s">
        <v>635</v>
      </c>
      <c r="E996" s="32">
        <v>1.05</v>
      </c>
      <c r="G996" t="s">
        <v>284</v>
      </c>
      <c r="H996" s="33"/>
      <c r="I996" t="s">
        <v>285</v>
      </c>
      <c r="J996" s="34">
        <f>ROUND(E996* H996,5)</f>
        <v>0</v>
      </c>
      <c r="K996" s="35"/>
    </row>
    <row r="997" spans="1:27" x14ac:dyDescent="0.25">
      <c r="D997" s="36" t="s">
        <v>299</v>
      </c>
      <c r="E997" s="35"/>
      <c r="H997" s="35"/>
      <c r="K997" s="33">
        <f>SUM(J993:J996)</f>
        <v>0</v>
      </c>
    </row>
    <row r="998" spans="1:27" x14ac:dyDescent="0.25">
      <c r="E998" s="35"/>
      <c r="H998" s="35"/>
      <c r="K998" s="35"/>
    </row>
    <row r="999" spans="1:27" x14ac:dyDescent="0.25">
      <c r="D999" s="36" t="s">
        <v>301</v>
      </c>
      <c r="E999" s="35"/>
      <c r="H999" s="35">
        <v>1.5</v>
      </c>
      <c r="I999" t="s">
        <v>302</v>
      </c>
      <c r="J999">
        <f>ROUND(H999/100*K991,5)</f>
        <v>0</v>
      </c>
      <c r="K999" s="35"/>
    </row>
    <row r="1000" spans="1:27" x14ac:dyDescent="0.25">
      <c r="D1000" s="36" t="s">
        <v>300</v>
      </c>
      <c r="E1000" s="35"/>
      <c r="H1000" s="35"/>
      <c r="K1000" s="37">
        <f>SUM(J988:J999)</f>
        <v>0</v>
      </c>
    </row>
    <row r="1001" spans="1:27" x14ac:dyDescent="0.25">
      <c r="D1001" s="36" t="s">
        <v>303</v>
      </c>
      <c r="E1001" s="35"/>
      <c r="H1001" s="35"/>
      <c r="K1001" s="37">
        <f>SUM(K1000:K1000)</f>
        <v>0</v>
      </c>
    </row>
    <row r="1003" spans="1:27" ht="45" customHeight="1" x14ac:dyDescent="0.25">
      <c r="A1003" s="28" t="s">
        <v>636</v>
      </c>
      <c r="B1003" s="28" t="s">
        <v>91</v>
      </c>
      <c r="C1003" s="29" t="s">
        <v>27</v>
      </c>
      <c r="D1003" s="7" t="s">
        <v>92</v>
      </c>
      <c r="E1003" s="6"/>
      <c r="F1003" s="6"/>
      <c r="G1003" s="29"/>
      <c r="H1003" s="30" t="s">
        <v>272</v>
      </c>
      <c r="I1003" s="5">
        <v>1</v>
      </c>
      <c r="J1003" s="4"/>
      <c r="K1003" s="31">
        <f>ROUND(K1015,2)</f>
        <v>0</v>
      </c>
      <c r="L1003" s="29"/>
      <c r="M1003" s="29"/>
      <c r="N1003" s="29"/>
      <c r="O1003" s="29"/>
      <c r="P1003" s="29"/>
      <c r="Q1003" s="29"/>
      <c r="R1003" s="29"/>
      <c r="S1003" s="29"/>
      <c r="T1003" s="29"/>
      <c r="U1003" s="29"/>
      <c r="V1003" s="29"/>
      <c r="W1003" s="29"/>
      <c r="X1003" s="29"/>
      <c r="Y1003" s="29"/>
      <c r="Z1003" s="29"/>
      <c r="AA1003" s="29"/>
    </row>
    <row r="1004" spans="1:27" x14ac:dyDescent="0.25">
      <c r="B1004" s="24" t="s">
        <v>279</v>
      </c>
    </row>
    <row r="1005" spans="1:27" x14ac:dyDescent="0.25">
      <c r="B1005" t="s">
        <v>637</v>
      </c>
      <c r="C1005" t="s">
        <v>281</v>
      </c>
      <c r="D1005" t="s">
        <v>638</v>
      </c>
      <c r="E1005" s="32">
        <v>0.1</v>
      </c>
      <c r="F1005" t="s">
        <v>283</v>
      </c>
      <c r="G1005" t="s">
        <v>284</v>
      </c>
      <c r="H1005" s="33"/>
      <c r="I1005" t="s">
        <v>285</v>
      </c>
      <c r="J1005" s="34">
        <f>ROUND(E1005/I1003* H1005,5)</f>
        <v>0</v>
      </c>
      <c r="K1005" s="35"/>
    </row>
    <row r="1006" spans="1:27" x14ac:dyDescent="0.25">
      <c r="B1006" t="s">
        <v>639</v>
      </c>
      <c r="C1006" t="s">
        <v>281</v>
      </c>
      <c r="D1006" t="s">
        <v>640</v>
      </c>
      <c r="E1006" s="32">
        <v>0.01</v>
      </c>
      <c r="F1006" t="s">
        <v>283</v>
      </c>
      <c r="G1006" t="s">
        <v>284</v>
      </c>
      <c r="H1006" s="33"/>
      <c r="I1006" t="s">
        <v>285</v>
      </c>
      <c r="J1006" s="34">
        <f>ROUND(E1006/I1003* H1006,5)</f>
        <v>0</v>
      </c>
      <c r="K1006" s="35"/>
    </row>
    <row r="1007" spans="1:27" x14ac:dyDescent="0.25">
      <c r="D1007" s="36" t="s">
        <v>286</v>
      </c>
      <c r="E1007" s="35"/>
      <c r="H1007" s="35"/>
      <c r="K1007" s="33">
        <f>SUM(J1005:J1006)</f>
        <v>0</v>
      </c>
    </row>
    <row r="1008" spans="1:27" x14ac:dyDescent="0.25">
      <c r="B1008" s="24" t="s">
        <v>291</v>
      </c>
      <c r="E1008" s="35"/>
      <c r="H1008" s="35"/>
      <c r="K1008" s="35"/>
    </row>
    <row r="1009" spans="1:27" x14ac:dyDescent="0.25">
      <c r="B1009" t="s">
        <v>641</v>
      </c>
      <c r="C1009" t="s">
        <v>46</v>
      </c>
      <c r="D1009" t="s">
        <v>642</v>
      </c>
      <c r="E1009" s="32">
        <v>0.153</v>
      </c>
      <c r="G1009" t="s">
        <v>284</v>
      </c>
      <c r="H1009" s="33"/>
      <c r="I1009" t="s">
        <v>285</v>
      </c>
      <c r="J1009" s="34">
        <f>ROUND(E1009* H1009,5)</f>
        <v>0</v>
      </c>
      <c r="K1009" s="35"/>
    </row>
    <row r="1010" spans="1:27" x14ac:dyDescent="0.25">
      <c r="B1010" t="s">
        <v>643</v>
      </c>
      <c r="C1010" t="s">
        <v>46</v>
      </c>
      <c r="D1010" t="s">
        <v>644</v>
      </c>
      <c r="E1010" s="32">
        <v>0.39779999999999999</v>
      </c>
      <c r="G1010" t="s">
        <v>284</v>
      </c>
      <c r="H1010" s="33"/>
      <c r="I1010" t="s">
        <v>285</v>
      </c>
      <c r="J1010" s="34">
        <f>ROUND(E1010* H1010,5)</f>
        <v>0</v>
      </c>
      <c r="K1010" s="35"/>
    </row>
    <row r="1011" spans="1:27" x14ac:dyDescent="0.25">
      <c r="D1011" s="36" t="s">
        <v>299</v>
      </c>
      <c r="E1011" s="35"/>
      <c r="H1011" s="35"/>
      <c r="K1011" s="33">
        <f>SUM(J1009:J1010)</f>
        <v>0</v>
      </c>
    </row>
    <row r="1012" spans="1:27" x14ac:dyDescent="0.25">
      <c r="E1012" s="35"/>
      <c r="H1012" s="35"/>
      <c r="K1012" s="35"/>
    </row>
    <row r="1013" spans="1:27" x14ac:dyDescent="0.25">
      <c r="D1013" s="36" t="s">
        <v>301</v>
      </c>
      <c r="E1013" s="35"/>
      <c r="H1013" s="35">
        <v>1.5</v>
      </c>
      <c r="I1013" t="s">
        <v>302</v>
      </c>
      <c r="J1013">
        <f>ROUND(H1013/100*K1007,5)</f>
        <v>0</v>
      </c>
      <c r="K1013" s="35"/>
    </row>
    <row r="1014" spans="1:27" x14ac:dyDescent="0.25">
      <c r="D1014" s="36" t="s">
        <v>300</v>
      </c>
      <c r="E1014" s="35"/>
      <c r="H1014" s="35"/>
      <c r="K1014" s="37">
        <f>SUM(J1004:J1013)</f>
        <v>0</v>
      </c>
    </row>
    <row r="1015" spans="1:27" x14ac:dyDescent="0.25">
      <c r="D1015" s="36" t="s">
        <v>303</v>
      </c>
      <c r="E1015" s="35"/>
      <c r="H1015" s="35"/>
      <c r="K1015" s="37">
        <f>SUM(K1014:K1014)</f>
        <v>0</v>
      </c>
    </row>
    <row r="1017" spans="1:27" ht="45" customHeight="1" x14ac:dyDescent="0.25">
      <c r="A1017" s="28" t="s">
        <v>645</v>
      </c>
      <c r="B1017" s="28" t="s">
        <v>87</v>
      </c>
      <c r="C1017" s="29" t="s">
        <v>27</v>
      </c>
      <c r="D1017" s="7" t="s">
        <v>88</v>
      </c>
      <c r="E1017" s="6"/>
      <c r="F1017" s="6"/>
      <c r="G1017" s="29"/>
      <c r="H1017" s="30" t="s">
        <v>272</v>
      </c>
      <c r="I1017" s="5">
        <v>1</v>
      </c>
      <c r="J1017" s="4"/>
      <c r="K1017" s="31">
        <f>ROUND(K1029,2)</f>
        <v>0</v>
      </c>
      <c r="L1017" s="29"/>
      <c r="M1017" s="29"/>
      <c r="N1017" s="29"/>
      <c r="O1017" s="29"/>
      <c r="P1017" s="29"/>
      <c r="Q1017" s="29"/>
      <c r="R1017" s="29"/>
      <c r="S1017" s="29"/>
      <c r="T1017" s="29"/>
      <c r="U1017" s="29"/>
      <c r="V1017" s="29"/>
      <c r="W1017" s="29"/>
      <c r="X1017" s="29"/>
      <c r="Y1017" s="29"/>
      <c r="Z1017" s="29"/>
      <c r="AA1017" s="29"/>
    </row>
    <row r="1018" spans="1:27" x14ac:dyDescent="0.25">
      <c r="B1018" s="24" t="s">
        <v>279</v>
      </c>
    </row>
    <row r="1019" spans="1:27" x14ac:dyDescent="0.25">
      <c r="B1019" t="s">
        <v>639</v>
      </c>
      <c r="C1019" t="s">
        <v>281</v>
      </c>
      <c r="D1019" t="s">
        <v>640</v>
      </c>
      <c r="E1019" s="32">
        <v>1.4999999999999999E-2</v>
      </c>
      <c r="F1019" t="s">
        <v>283</v>
      </c>
      <c r="G1019" t="s">
        <v>284</v>
      </c>
      <c r="H1019" s="33"/>
      <c r="I1019" t="s">
        <v>285</v>
      </c>
      <c r="J1019" s="34">
        <f>ROUND(E1019/I1017* H1019,5)</f>
        <v>0</v>
      </c>
      <c r="K1019" s="35"/>
    </row>
    <row r="1020" spans="1:27" x14ac:dyDescent="0.25">
      <c r="B1020" t="s">
        <v>637</v>
      </c>
      <c r="C1020" t="s">
        <v>281</v>
      </c>
      <c r="D1020" t="s">
        <v>638</v>
      </c>
      <c r="E1020" s="32">
        <v>0.125</v>
      </c>
      <c r="F1020" t="s">
        <v>283</v>
      </c>
      <c r="G1020" t="s">
        <v>284</v>
      </c>
      <c r="H1020" s="33"/>
      <c r="I1020" t="s">
        <v>285</v>
      </c>
      <c r="J1020" s="34">
        <f>ROUND(E1020/I1017* H1020,5)</f>
        <v>0</v>
      </c>
      <c r="K1020" s="35"/>
    </row>
    <row r="1021" spans="1:27" x14ac:dyDescent="0.25">
      <c r="D1021" s="36" t="s">
        <v>286</v>
      </c>
      <c r="E1021" s="35"/>
      <c r="H1021" s="35"/>
      <c r="K1021" s="33">
        <f>SUM(J1019:J1020)</f>
        <v>0</v>
      </c>
    </row>
    <row r="1022" spans="1:27" x14ac:dyDescent="0.25">
      <c r="B1022" s="24" t="s">
        <v>291</v>
      </c>
      <c r="E1022" s="35"/>
      <c r="H1022" s="35"/>
      <c r="K1022" s="35"/>
    </row>
    <row r="1023" spans="1:27" x14ac:dyDescent="0.25">
      <c r="B1023" t="s">
        <v>641</v>
      </c>
      <c r="C1023" t="s">
        <v>46</v>
      </c>
      <c r="D1023" t="s">
        <v>642</v>
      </c>
      <c r="E1023" s="32">
        <v>0.153</v>
      </c>
      <c r="G1023" t="s">
        <v>284</v>
      </c>
      <c r="H1023" s="33"/>
      <c r="I1023" t="s">
        <v>285</v>
      </c>
      <c r="J1023" s="34">
        <f>ROUND(E1023* H1023,5)</f>
        <v>0</v>
      </c>
      <c r="K1023" s="35"/>
    </row>
    <row r="1024" spans="1:27" x14ac:dyDescent="0.25">
      <c r="B1024" t="s">
        <v>643</v>
      </c>
      <c r="C1024" t="s">
        <v>46</v>
      </c>
      <c r="D1024" t="s">
        <v>644</v>
      </c>
      <c r="E1024" s="32">
        <v>0.39779999999999999</v>
      </c>
      <c r="G1024" t="s">
        <v>284</v>
      </c>
      <c r="H1024" s="33"/>
      <c r="I1024" t="s">
        <v>285</v>
      </c>
      <c r="J1024" s="34">
        <f>ROUND(E1024* H1024,5)</f>
        <v>0</v>
      </c>
      <c r="K1024" s="35"/>
    </row>
    <row r="1025" spans="1:27" x14ac:dyDescent="0.25">
      <c r="D1025" s="36" t="s">
        <v>299</v>
      </c>
      <c r="E1025" s="35"/>
      <c r="H1025" s="35"/>
      <c r="K1025" s="33">
        <f>SUM(J1023:J1024)</f>
        <v>0</v>
      </c>
    </row>
    <row r="1026" spans="1:27" x14ac:dyDescent="0.25">
      <c r="E1026" s="35"/>
      <c r="H1026" s="35"/>
      <c r="K1026" s="35"/>
    </row>
    <row r="1027" spans="1:27" x14ac:dyDescent="0.25">
      <c r="D1027" s="36" t="s">
        <v>301</v>
      </c>
      <c r="E1027" s="35"/>
      <c r="H1027" s="35">
        <v>1.5</v>
      </c>
      <c r="I1027" t="s">
        <v>302</v>
      </c>
      <c r="J1027">
        <f>ROUND(H1027/100*K1021,5)</f>
        <v>0</v>
      </c>
      <c r="K1027" s="35"/>
    </row>
    <row r="1028" spans="1:27" x14ac:dyDescent="0.25">
      <c r="D1028" s="36" t="s">
        <v>300</v>
      </c>
      <c r="E1028" s="35"/>
      <c r="H1028" s="35"/>
      <c r="K1028" s="37">
        <f>SUM(J1018:J1027)</f>
        <v>0</v>
      </c>
    </row>
    <row r="1029" spans="1:27" x14ac:dyDescent="0.25">
      <c r="D1029" s="36" t="s">
        <v>303</v>
      </c>
      <c r="E1029" s="35"/>
      <c r="H1029" s="35"/>
      <c r="K1029" s="37">
        <f>SUM(K1028:K1028)</f>
        <v>0</v>
      </c>
    </row>
    <row r="1031" spans="1:27" ht="45" customHeight="1" x14ac:dyDescent="0.25">
      <c r="A1031" s="28" t="s">
        <v>646</v>
      </c>
      <c r="B1031" s="28" t="s">
        <v>125</v>
      </c>
      <c r="C1031" s="29" t="s">
        <v>27</v>
      </c>
      <c r="D1031" s="7" t="s">
        <v>126</v>
      </c>
      <c r="E1031" s="6"/>
      <c r="F1031" s="6"/>
      <c r="G1031" s="29"/>
      <c r="H1031" s="30" t="s">
        <v>272</v>
      </c>
      <c r="I1031" s="5">
        <v>1</v>
      </c>
      <c r="J1031" s="4"/>
      <c r="K1031" s="31">
        <f>ROUND(K1045,2)</f>
        <v>0</v>
      </c>
      <c r="L1031" s="29"/>
      <c r="M1031" s="29"/>
      <c r="N1031" s="29"/>
      <c r="O1031" s="29"/>
      <c r="P1031" s="29"/>
      <c r="Q1031" s="29"/>
      <c r="R1031" s="29"/>
      <c r="S1031" s="29"/>
      <c r="T1031" s="29"/>
      <c r="U1031" s="29"/>
      <c r="V1031" s="29"/>
      <c r="W1031" s="29"/>
      <c r="X1031" s="29"/>
      <c r="Y1031" s="29"/>
      <c r="Z1031" s="29"/>
      <c r="AA1031" s="29"/>
    </row>
    <row r="1032" spans="1:27" x14ac:dyDescent="0.25">
      <c r="B1032" s="24" t="s">
        <v>279</v>
      </c>
    </row>
    <row r="1033" spans="1:27" x14ac:dyDescent="0.25">
      <c r="B1033" t="s">
        <v>394</v>
      </c>
      <c r="C1033" t="s">
        <v>281</v>
      </c>
      <c r="D1033" t="s">
        <v>395</v>
      </c>
      <c r="E1033" s="32">
        <v>0.18</v>
      </c>
      <c r="F1033" t="s">
        <v>283</v>
      </c>
      <c r="G1033" t="s">
        <v>284</v>
      </c>
      <c r="H1033" s="33"/>
      <c r="I1033" t="s">
        <v>285</v>
      </c>
      <c r="J1033" s="34">
        <f>ROUND(E1033/I1031* H1033,5)</f>
        <v>0</v>
      </c>
      <c r="K1033" s="35"/>
    </row>
    <row r="1034" spans="1:27" x14ac:dyDescent="0.25">
      <c r="B1034" t="s">
        <v>509</v>
      </c>
      <c r="C1034" t="s">
        <v>281</v>
      </c>
      <c r="D1034" t="s">
        <v>510</v>
      </c>
      <c r="E1034" s="32">
        <v>0.08</v>
      </c>
      <c r="F1034" t="s">
        <v>283</v>
      </c>
      <c r="G1034" t="s">
        <v>284</v>
      </c>
      <c r="H1034" s="33"/>
      <c r="I1034" t="s">
        <v>285</v>
      </c>
      <c r="J1034" s="34">
        <f>ROUND(E1034/I1031* H1034,5)</f>
        <v>0</v>
      </c>
      <c r="K1034" s="35"/>
    </row>
    <row r="1035" spans="1:27" x14ac:dyDescent="0.25">
      <c r="D1035" s="36" t="s">
        <v>286</v>
      </c>
      <c r="E1035" s="35"/>
      <c r="H1035" s="35"/>
      <c r="K1035" s="33">
        <f>SUM(J1033:J1034)</f>
        <v>0</v>
      </c>
    </row>
    <row r="1036" spans="1:27" x14ac:dyDescent="0.25">
      <c r="B1036" s="24" t="s">
        <v>291</v>
      </c>
      <c r="E1036" s="35"/>
      <c r="H1036" s="35"/>
      <c r="K1036" s="35"/>
    </row>
    <row r="1037" spans="1:27" x14ac:dyDescent="0.25">
      <c r="B1037" t="s">
        <v>647</v>
      </c>
      <c r="C1037" t="s">
        <v>27</v>
      </c>
      <c r="D1037" t="s">
        <v>648</v>
      </c>
      <c r="E1037" s="32">
        <v>1.0500000000000001E-2</v>
      </c>
      <c r="G1037" t="s">
        <v>284</v>
      </c>
      <c r="H1037" s="33"/>
      <c r="I1037" t="s">
        <v>285</v>
      </c>
      <c r="J1037" s="34">
        <f>ROUND(E1037* H1037,5)</f>
        <v>0</v>
      </c>
      <c r="K1037" s="35"/>
    </row>
    <row r="1038" spans="1:27" x14ac:dyDescent="0.25">
      <c r="D1038" s="36" t="s">
        <v>299</v>
      </c>
      <c r="E1038" s="35"/>
      <c r="H1038" s="35"/>
      <c r="K1038" s="33">
        <f>SUM(J1037:J1037)</f>
        <v>0</v>
      </c>
    </row>
    <row r="1039" spans="1:27" x14ac:dyDescent="0.25">
      <c r="B1039" s="24" t="s">
        <v>269</v>
      </c>
      <c r="E1039" s="35"/>
      <c r="H1039" s="35"/>
      <c r="K1039" s="35"/>
    </row>
    <row r="1040" spans="1:27" ht="135" x14ac:dyDescent="0.25">
      <c r="B1040" t="s">
        <v>277</v>
      </c>
      <c r="C1040" t="s">
        <v>30</v>
      </c>
      <c r="D1040" s="38" t="s">
        <v>278</v>
      </c>
      <c r="E1040" s="32">
        <v>3.15E-2</v>
      </c>
      <c r="G1040" t="s">
        <v>284</v>
      </c>
      <c r="H1040" s="33"/>
      <c r="I1040" t="s">
        <v>285</v>
      </c>
      <c r="J1040" s="34">
        <f>ROUND(E1040* H1040,5)</f>
        <v>0</v>
      </c>
      <c r="K1040" s="35"/>
    </row>
    <row r="1041" spans="1:27" x14ac:dyDescent="0.25">
      <c r="D1041" s="36" t="s">
        <v>472</v>
      </c>
      <c r="E1041" s="35"/>
      <c r="H1041" s="35"/>
      <c r="K1041" s="33">
        <f>SUM(J1040:J1040)</f>
        <v>0</v>
      </c>
    </row>
    <row r="1042" spans="1:27" x14ac:dyDescent="0.25">
      <c r="E1042" s="35"/>
      <c r="H1042" s="35"/>
      <c r="K1042" s="35"/>
    </row>
    <row r="1043" spans="1:27" x14ac:dyDescent="0.25">
      <c r="D1043" s="36" t="s">
        <v>301</v>
      </c>
      <c r="E1043" s="35"/>
      <c r="H1043" s="35">
        <v>1.5</v>
      </c>
      <c r="I1043" t="s">
        <v>302</v>
      </c>
      <c r="J1043">
        <f>ROUND(H1043/100*K1035,5)</f>
        <v>0</v>
      </c>
      <c r="K1043" s="35"/>
    </row>
    <row r="1044" spans="1:27" x14ac:dyDescent="0.25">
      <c r="D1044" s="36" t="s">
        <v>300</v>
      </c>
      <c r="E1044" s="35"/>
      <c r="H1044" s="35"/>
      <c r="K1044" s="37">
        <f>SUM(J1032:J1043)</f>
        <v>0</v>
      </c>
    </row>
    <row r="1045" spans="1:27" x14ac:dyDescent="0.25">
      <c r="D1045" s="36" t="s">
        <v>303</v>
      </c>
      <c r="E1045" s="35"/>
      <c r="H1045" s="35"/>
      <c r="K1045" s="37">
        <f>SUM(K1044:K1044)</f>
        <v>0</v>
      </c>
    </row>
    <row r="1047" spans="1:27" ht="45" customHeight="1" x14ac:dyDescent="0.25">
      <c r="A1047" s="28" t="s">
        <v>649</v>
      </c>
      <c r="B1047" s="28" t="s">
        <v>110</v>
      </c>
      <c r="C1047" s="29" t="s">
        <v>27</v>
      </c>
      <c r="D1047" s="7" t="s">
        <v>111</v>
      </c>
      <c r="E1047" s="6"/>
      <c r="F1047" s="6"/>
      <c r="G1047" s="29"/>
      <c r="H1047" s="30" t="s">
        <v>272</v>
      </c>
      <c r="I1047" s="5">
        <v>1</v>
      </c>
      <c r="J1047" s="4"/>
      <c r="K1047" s="31">
        <f>ROUND(K1061,2)</f>
        <v>0</v>
      </c>
      <c r="L1047" s="29"/>
      <c r="M1047" s="29"/>
      <c r="N1047" s="29"/>
      <c r="O1047" s="29"/>
      <c r="P1047" s="29"/>
      <c r="Q1047" s="29"/>
      <c r="R1047" s="29"/>
      <c r="S1047" s="29"/>
      <c r="T1047" s="29"/>
      <c r="U1047" s="29"/>
      <c r="V1047" s="29"/>
      <c r="W1047" s="29"/>
      <c r="X1047" s="29"/>
      <c r="Y1047" s="29"/>
      <c r="Z1047" s="29"/>
      <c r="AA1047" s="29"/>
    </row>
    <row r="1048" spans="1:27" x14ac:dyDescent="0.25">
      <c r="B1048" s="24" t="s">
        <v>279</v>
      </c>
    </row>
    <row r="1049" spans="1:27" x14ac:dyDescent="0.25">
      <c r="B1049" t="s">
        <v>394</v>
      </c>
      <c r="C1049" t="s">
        <v>281</v>
      </c>
      <c r="D1049" t="s">
        <v>395</v>
      </c>
      <c r="E1049" s="32">
        <v>0.03</v>
      </c>
      <c r="F1049" t="s">
        <v>283</v>
      </c>
      <c r="G1049" t="s">
        <v>284</v>
      </c>
      <c r="H1049" s="33"/>
      <c r="I1049" t="s">
        <v>285</v>
      </c>
      <c r="J1049" s="34">
        <f>ROUND(E1049/I1047* H1049,5)</f>
        <v>0</v>
      </c>
      <c r="K1049" s="35"/>
    </row>
    <row r="1050" spans="1:27" x14ac:dyDescent="0.25">
      <c r="B1050" t="s">
        <v>317</v>
      </c>
      <c r="C1050" t="s">
        <v>281</v>
      </c>
      <c r="D1050" t="s">
        <v>318</v>
      </c>
      <c r="E1050" s="32">
        <v>0.2</v>
      </c>
      <c r="F1050" t="s">
        <v>283</v>
      </c>
      <c r="G1050" t="s">
        <v>284</v>
      </c>
      <c r="H1050" s="33"/>
      <c r="I1050" t="s">
        <v>285</v>
      </c>
      <c r="J1050" s="34">
        <f>ROUND(E1050/I1047* H1050,5)</f>
        <v>0</v>
      </c>
      <c r="K1050" s="35"/>
    </row>
    <row r="1051" spans="1:27" x14ac:dyDescent="0.25">
      <c r="B1051" t="s">
        <v>315</v>
      </c>
      <c r="C1051" t="s">
        <v>281</v>
      </c>
      <c r="D1051" t="s">
        <v>316</v>
      </c>
      <c r="E1051" s="32">
        <v>0.45</v>
      </c>
      <c r="F1051" t="s">
        <v>283</v>
      </c>
      <c r="G1051" t="s">
        <v>284</v>
      </c>
      <c r="H1051" s="33"/>
      <c r="I1051" t="s">
        <v>285</v>
      </c>
      <c r="J1051" s="34">
        <f>ROUND(E1051/I1047* H1051,5)</f>
        <v>0</v>
      </c>
      <c r="K1051" s="35"/>
    </row>
    <row r="1052" spans="1:27" x14ac:dyDescent="0.25">
      <c r="D1052" s="36" t="s">
        <v>286</v>
      </c>
      <c r="E1052" s="35"/>
      <c r="H1052" s="35"/>
      <c r="K1052" s="33">
        <f>SUM(J1049:J1051)</f>
        <v>0</v>
      </c>
    </row>
    <row r="1053" spans="1:27" x14ac:dyDescent="0.25">
      <c r="B1053" s="24" t="s">
        <v>291</v>
      </c>
      <c r="E1053" s="35"/>
      <c r="H1053" s="35"/>
      <c r="K1053" s="35"/>
    </row>
    <row r="1054" spans="1:27" x14ac:dyDescent="0.25">
      <c r="B1054" t="s">
        <v>400</v>
      </c>
      <c r="C1054" t="s">
        <v>27</v>
      </c>
      <c r="D1054" t="s">
        <v>401</v>
      </c>
      <c r="E1054" s="32">
        <v>1.2</v>
      </c>
      <c r="G1054" t="s">
        <v>284</v>
      </c>
      <c r="H1054" s="33"/>
      <c r="I1054" t="s">
        <v>285</v>
      </c>
      <c r="J1054" s="34">
        <f>ROUND(E1054* H1054,5)</f>
        <v>0</v>
      </c>
      <c r="K1054" s="35"/>
    </row>
    <row r="1055" spans="1:27" x14ac:dyDescent="0.25">
      <c r="B1055" t="s">
        <v>398</v>
      </c>
      <c r="C1055" t="s">
        <v>46</v>
      </c>
      <c r="D1055" t="s">
        <v>399</v>
      </c>
      <c r="E1055" s="32">
        <v>7.0034999999999998</v>
      </c>
      <c r="G1055" t="s">
        <v>284</v>
      </c>
      <c r="H1055" s="33"/>
      <c r="I1055" t="s">
        <v>285</v>
      </c>
      <c r="J1055" s="34">
        <f>ROUND(E1055* H1055,5)</f>
        <v>0</v>
      </c>
      <c r="K1055" s="35"/>
    </row>
    <row r="1056" spans="1:27" x14ac:dyDescent="0.25">
      <c r="B1056" t="s">
        <v>396</v>
      </c>
      <c r="C1056" t="s">
        <v>46</v>
      </c>
      <c r="D1056" t="s">
        <v>397</v>
      </c>
      <c r="E1056" s="32">
        <v>1.425</v>
      </c>
      <c r="G1056" t="s">
        <v>284</v>
      </c>
      <c r="H1056" s="33"/>
      <c r="I1056" t="s">
        <v>285</v>
      </c>
      <c r="J1056" s="34">
        <f>ROUND(E1056* H1056,5)</f>
        <v>0</v>
      </c>
      <c r="K1056" s="35"/>
    </row>
    <row r="1057" spans="1:27" x14ac:dyDescent="0.25">
      <c r="D1057" s="36" t="s">
        <v>299</v>
      </c>
      <c r="E1057" s="35"/>
      <c r="H1057" s="35"/>
      <c r="K1057" s="33">
        <f>SUM(J1054:J1056)</f>
        <v>0</v>
      </c>
    </row>
    <row r="1058" spans="1:27" x14ac:dyDescent="0.25">
      <c r="E1058" s="35"/>
      <c r="H1058" s="35"/>
      <c r="K1058" s="35"/>
    </row>
    <row r="1059" spans="1:27" x14ac:dyDescent="0.25">
      <c r="D1059" s="36" t="s">
        <v>301</v>
      </c>
      <c r="E1059" s="35"/>
      <c r="H1059" s="35">
        <v>1.5</v>
      </c>
      <c r="I1059" t="s">
        <v>302</v>
      </c>
      <c r="J1059">
        <f>ROUND(H1059/100*K1052,5)</f>
        <v>0</v>
      </c>
      <c r="K1059" s="35"/>
    </row>
    <row r="1060" spans="1:27" x14ac:dyDescent="0.25">
      <c r="D1060" s="36" t="s">
        <v>300</v>
      </c>
      <c r="E1060" s="35"/>
      <c r="H1060" s="35"/>
      <c r="K1060" s="37">
        <f>SUM(J1048:J1059)</f>
        <v>0</v>
      </c>
    </row>
    <row r="1061" spans="1:27" x14ac:dyDescent="0.25">
      <c r="D1061" s="36" t="s">
        <v>303</v>
      </c>
      <c r="E1061" s="35"/>
      <c r="H1061" s="35"/>
      <c r="K1061" s="37">
        <f>SUM(K1060:K1060)</f>
        <v>0</v>
      </c>
    </row>
    <row r="1063" spans="1:27" ht="45" customHeight="1" x14ac:dyDescent="0.25">
      <c r="A1063" s="28" t="s">
        <v>650</v>
      </c>
      <c r="B1063" s="28" t="s">
        <v>112</v>
      </c>
      <c r="C1063" s="29" t="s">
        <v>27</v>
      </c>
      <c r="D1063" s="7" t="s">
        <v>113</v>
      </c>
      <c r="E1063" s="6"/>
      <c r="F1063" s="6"/>
      <c r="G1063" s="29"/>
      <c r="H1063" s="30" t="s">
        <v>272</v>
      </c>
      <c r="I1063" s="5">
        <v>1</v>
      </c>
      <c r="J1063" s="4"/>
      <c r="K1063" s="31">
        <f>ROUND(K1077,2)</f>
        <v>0</v>
      </c>
      <c r="L1063" s="29"/>
      <c r="M1063" s="29"/>
      <c r="N1063" s="29"/>
      <c r="O1063" s="29"/>
      <c r="P1063" s="29"/>
      <c r="Q1063" s="29"/>
      <c r="R1063" s="29"/>
      <c r="S1063" s="29"/>
      <c r="T1063" s="29"/>
      <c r="U1063" s="29"/>
      <c r="V1063" s="29"/>
      <c r="W1063" s="29"/>
      <c r="X1063" s="29"/>
      <c r="Y1063" s="29"/>
      <c r="Z1063" s="29"/>
      <c r="AA1063" s="29"/>
    </row>
    <row r="1064" spans="1:27" x14ac:dyDescent="0.25">
      <c r="B1064" s="24" t="s">
        <v>279</v>
      </c>
    </row>
    <row r="1065" spans="1:27" x14ac:dyDescent="0.25">
      <c r="B1065" t="s">
        <v>394</v>
      </c>
      <c r="C1065" t="s">
        <v>281</v>
      </c>
      <c r="D1065" t="s">
        <v>395</v>
      </c>
      <c r="E1065" s="32">
        <v>0.03</v>
      </c>
      <c r="F1065" t="s">
        <v>283</v>
      </c>
      <c r="G1065" t="s">
        <v>284</v>
      </c>
      <c r="H1065" s="33"/>
      <c r="I1065" t="s">
        <v>285</v>
      </c>
      <c r="J1065" s="34">
        <f>ROUND(E1065/I1063* H1065,5)</f>
        <v>0</v>
      </c>
      <c r="K1065" s="35"/>
    </row>
    <row r="1066" spans="1:27" x14ac:dyDescent="0.25">
      <c r="B1066" t="s">
        <v>317</v>
      </c>
      <c r="C1066" t="s">
        <v>281</v>
      </c>
      <c r="D1066" t="s">
        <v>318</v>
      </c>
      <c r="E1066" s="32">
        <v>0.2</v>
      </c>
      <c r="F1066" t="s">
        <v>283</v>
      </c>
      <c r="G1066" t="s">
        <v>284</v>
      </c>
      <c r="H1066" s="33"/>
      <c r="I1066" t="s">
        <v>285</v>
      </c>
      <c r="J1066" s="34">
        <f>ROUND(E1066/I1063* H1066,5)</f>
        <v>0</v>
      </c>
      <c r="K1066" s="35"/>
    </row>
    <row r="1067" spans="1:27" x14ac:dyDescent="0.25">
      <c r="B1067" t="s">
        <v>315</v>
      </c>
      <c r="C1067" t="s">
        <v>281</v>
      </c>
      <c r="D1067" t="s">
        <v>316</v>
      </c>
      <c r="E1067" s="32">
        <v>0.45</v>
      </c>
      <c r="F1067" t="s">
        <v>283</v>
      </c>
      <c r="G1067" t="s">
        <v>284</v>
      </c>
      <c r="H1067" s="33"/>
      <c r="I1067" t="s">
        <v>285</v>
      </c>
      <c r="J1067" s="34">
        <f>ROUND(E1067/I1063* H1067,5)</f>
        <v>0</v>
      </c>
      <c r="K1067" s="35"/>
    </row>
    <row r="1068" spans="1:27" x14ac:dyDescent="0.25">
      <c r="D1068" s="36" t="s">
        <v>286</v>
      </c>
      <c r="E1068" s="35"/>
      <c r="H1068" s="35"/>
      <c r="K1068" s="33">
        <f>SUM(J1065:J1067)</f>
        <v>0</v>
      </c>
    </row>
    <row r="1069" spans="1:27" x14ac:dyDescent="0.25">
      <c r="B1069" s="24" t="s">
        <v>291</v>
      </c>
      <c r="E1069" s="35"/>
      <c r="H1069" s="35"/>
      <c r="K1069" s="35"/>
    </row>
    <row r="1070" spans="1:27" x14ac:dyDescent="0.25">
      <c r="B1070" t="s">
        <v>400</v>
      </c>
      <c r="C1070" t="s">
        <v>27</v>
      </c>
      <c r="D1070" t="s">
        <v>401</v>
      </c>
      <c r="E1070" s="32">
        <v>1.2</v>
      </c>
      <c r="G1070" t="s">
        <v>284</v>
      </c>
      <c r="H1070" s="33"/>
      <c r="I1070" t="s">
        <v>285</v>
      </c>
      <c r="J1070" s="34">
        <f>ROUND(E1070* H1070,5)</f>
        <v>0</v>
      </c>
      <c r="K1070" s="35"/>
    </row>
    <row r="1071" spans="1:27" x14ac:dyDescent="0.25">
      <c r="B1071" t="s">
        <v>398</v>
      </c>
      <c r="C1071" t="s">
        <v>46</v>
      </c>
      <c r="D1071" t="s">
        <v>399</v>
      </c>
      <c r="E1071" s="32">
        <v>7.0034999999999998</v>
      </c>
      <c r="G1071" t="s">
        <v>284</v>
      </c>
      <c r="H1071" s="33"/>
      <c r="I1071" t="s">
        <v>285</v>
      </c>
      <c r="J1071" s="34">
        <f>ROUND(E1071* H1071,5)</f>
        <v>0</v>
      </c>
      <c r="K1071" s="35"/>
    </row>
    <row r="1072" spans="1:27" x14ac:dyDescent="0.25">
      <c r="B1072" t="s">
        <v>396</v>
      </c>
      <c r="C1072" t="s">
        <v>46</v>
      </c>
      <c r="D1072" t="s">
        <v>397</v>
      </c>
      <c r="E1072" s="32">
        <v>1.425</v>
      </c>
      <c r="G1072" t="s">
        <v>284</v>
      </c>
      <c r="H1072" s="33"/>
      <c r="I1072" t="s">
        <v>285</v>
      </c>
      <c r="J1072" s="34">
        <f>ROUND(E1072* H1072,5)</f>
        <v>0</v>
      </c>
      <c r="K1072" s="35"/>
    </row>
    <row r="1073" spans="1:27" x14ac:dyDescent="0.25">
      <c r="D1073" s="36" t="s">
        <v>299</v>
      </c>
      <c r="E1073" s="35"/>
      <c r="H1073" s="35"/>
      <c r="K1073" s="33">
        <f>SUM(J1070:J1072)</f>
        <v>0</v>
      </c>
    </row>
    <row r="1074" spans="1:27" x14ac:dyDescent="0.25">
      <c r="E1074" s="35"/>
      <c r="H1074" s="35"/>
      <c r="K1074" s="35"/>
    </row>
    <row r="1075" spans="1:27" x14ac:dyDescent="0.25">
      <c r="D1075" s="36" t="s">
        <v>301</v>
      </c>
      <c r="E1075" s="35"/>
      <c r="H1075" s="35">
        <v>1.5</v>
      </c>
      <c r="I1075" t="s">
        <v>302</v>
      </c>
      <c r="J1075">
        <f>ROUND(H1075/100*K1068,5)</f>
        <v>0</v>
      </c>
      <c r="K1075" s="35"/>
    </row>
    <row r="1076" spans="1:27" x14ac:dyDescent="0.25">
      <c r="D1076" s="36" t="s">
        <v>300</v>
      </c>
      <c r="E1076" s="35"/>
      <c r="H1076" s="35"/>
      <c r="K1076" s="37">
        <f>SUM(J1064:J1075)</f>
        <v>0</v>
      </c>
    </row>
    <row r="1077" spans="1:27" x14ac:dyDescent="0.25">
      <c r="D1077" s="36" t="s">
        <v>303</v>
      </c>
      <c r="E1077" s="35"/>
      <c r="H1077" s="35"/>
      <c r="K1077" s="37">
        <f>SUM(K1076:K1076)</f>
        <v>0</v>
      </c>
    </row>
    <row r="1079" spans="1:27" ht="45" customHeight="1" x14ac:dyDescent="0.25">
      <c r="A1079" s="28" t="s">
        <v>651</v>
      </c>
      <c r="B1079" s="28" t="s">
        <v>121</v>
      </c>
      <c r="C1079" s="29" t="s">
        <v>27</v>
      </c>
      <c r="D1079" s="7" t="s">
        <v>122</v>
      </c>
      <c r="E1079" s="6"/>
      <c r="F1079" s="6"/>
      <c r="G1079" s="29"/>
      <c r="H1079" s="30" t="s">
        <v>272</v>
      </c>
      <c r="I1079" s="5">
        <v>1</v>
      </c>
      <c r="J1079" s="4"/>
      <c r="K1079" s="31">
        <f>ROUND(K1090,2)</f>
        <v>0</v>
      </c>
      <c r="L1079" s="29"/>
      <c r="M1079" s="29"/>
      <c r="N1079" s="29"/>
      <c r="O1079" s="29"/>
      <c r="P1079" s="29"/>
      <c r="Q1079" s="29"/>
      <c r="R1079" s="29"/>
      <c r="S1079" s="29"/>
      <c r="T1079" s="29"/>
      <c r="U1079" s="29"/>
      <c r="V1079" s="29"/>
      <c r="W1079" s="29"/>
      <c r="X1079" s="29"/>
      <c r="Y1079" s="29"/>
      <c r="Z1079" s="29"/>
      <c r="AA1079" s="29"/>
    </row>
    <row r="1080" spans="1:27" x14ac:dyDescent="0.25">
      <c r="B1080" s="24" t="s">
        <v>279</v>
      </c>
    </row>
    <row r="1081" spans="1:27" x14ac:dyDescent="0.25">
      <c r="B1081" t="s">
        <v>404</v>
      </c>
      <c r="C1081" t="s">
        <v>281</v>
      </c>
      <c r="D1081" t="s">
        <v>405</v>
      </c>
      <c r="E1081" s="32">
        <v>0.25</v>
      </c>
      <c r="F1081" t="s">
        <v>283</v>
      </c>
      <c r="G1081" t="s">
        <v>284</v>
      </c>
      <c r="H1081" s="33"/>
      <c r="I1081" t="s">
        <v>285</v>
      </c>
      <c r="J1081" s="34">
        <f>ROUND(E1081/I1079* H1081,5)</f>
        <v>0</v>
      </c>
      <c r="K1081" s="35"/>
    </row>
    <row r="1082" spans="1:27" x14ac:dyDescent="0.25">
      <c r="B1082" t="s">
        <v>394</v>
      </c>
      <c r="C1082" t="s">
        <v>281</v>
      </c>
      <c r="D1082" t="s">
        <v>395</v>
      </c>
      <c r="E1082" s="32">
        <v>0.25</v>
      </c>
      <c r="F1082" t="s">
        <v>283</v>
      </c>
      <c r="G1082" t="s">
        <v>284</v>
      </c>
      <c r="H1082" s="33"/>
      <c r="I1082" t="s">
        <v>285</v>
      </c>
      <c r="J1082" s="34">
        <f>ROUND(E1082/I1079* H1082,5)</f>
        <v>0</v>
      </c>
      <c r="K1082" s="35"/>
    </row>
    <row r="1083" spans="1:27" x14ac:dyDescent="0.25">
      <c r="D1083" s="36" t="s">
        <v>286</v>
      </c>
      <c r="E1083" s="35"/>
      <c r="H1083" s="35"/>
      <c r="K1083" s="33">
        <f>SUM(J1081:J1082)</f>
        <v>0</v>
      </c>
    </row>
    <row r="1084" spans="1:27" x14ac:dyDescent="0.25">
      <c r="B1084" s="24" t="s">
        <v>291</v>
      </c>
      <c r="E1084" s="35"/>
      <c r="H1084" s="35"/>
      <c r="K1084" s="35"/>
    </row>
    <row r="1085" spans="1:27" x14ac:dyDescent="0.25">
      <c r="B1085" t="s">
        <v>406</v>
      </c>
      <c r="C1085" t="s">
        <v>46</v>
      </c>
      <c r="D1085" t="s">
        <v>407</v>
      </c>
      <c r="E1085" s="32">
        <v>1.68</v>
      </c>
      <c r="G1085" t="s">
        <v>284</v>
      </c>
      <c r="H1085" s="33"/>
      <c r="I1085" t="s">
        <v>285</v>
      </c>
      <c r="J1085" s="34">
        <f>ROUND(E1085* H1085,5)</f>
        <v>0</v>
      </c>
      <c r="K1085" s="35"/>
    </row>
    <row r="1086" spans="1:27" x14ac:dyDescent="0.25">
      <c r="D1086" s="36" t="s">
        <v>299</v>
      </c>
      <c r="E1086" s="35"/>
      <c r="H1086" s="35"/>
      <c r="K1086" s="33">
        <f>SUM(J1085:J1085)</f>
        <v>0</v>
      </c>
    </row>
    <row r="1087" spans="1:27" x14ac:dyDescent="0.25">
      <c r="E1087" s="35"/>
      <c r="H1087" s="35"/>
      <c r="K1087" s="35"/>
    </row>
    <row r="1088" spans="1:27" x14ac:dyDescent="0.25">
      <c r="D1088" s="36" t="s">
        <v>301</v>
      </c>
      <c r="E1088" s="35"/>
      <c r="H1088" s="35">
        <v>1.5</v>
      </c>
      <c r="I1088" t="s">
        <v>302</v>
      </c>
      <c r="J1088">
        <f>ROUND(H1088/100*K1083,5)</f>
        <v>0</v>
      </c>
      <c r="K1088" s="35"/>
    </row>
    <row r="1089" spans="1:27" x14ac:dyDescent="0.25">
      <c r="D1089" s="36" t="s">
        <v>300</v>
      </c>
      <c r="E1089" s="35"/>
      <c r="H1089" s="35"/>
      <c r="K1089" s="37">
        <f>SUM(J1080:J1088)</f>
        <v>0</v>
      </c>
    </row>
    <row r="1090" spans="1:27" x14ac:dyDescent="0.25">
      <c r="D1090" s="36" t="s">
        <v>303</v>
      </c>
      <c r="E1090" s="35"/>
      <c r="H1090" s="35"/>
      <c r="K1090" s="37">
        <f>SUM(K1089:K1089)</f>
        <v>0</v>
      </c>
    </row>
    <row r="1092" spans="1:27" ht="45" customHeight="1" x14ac:dyDescent="0.25">
      <c r="A1092" s="28" t="s">
        <v>652</v>
      </c>
      <c r="B1092" s="28" t="s">
        <v>114</v>
      </c>
      <c r="C1092" s="29" t="s">
        <v>115</v>
      </c>
      <c r="D1092" s="7" t="s">
        <v>116</v>
      </c>
      <c r="E1092" s="6"/>
      <c r="F1092" s="6"/>
      <c r="G1092" s="29"/>
      <c r="H1092" s="30" t="s">
        <v>272</v>
      </c>
      <c r="I1092" s="5">
        <v>1</v>
      </c>
      <c r="J1092" s="4"/>
      <c r="K1092" s="31">
        <f>ROUND(K1105,2)</f>
        <v>0</v>
      </c>
      <c r="L1092" s="29"/>
      <c r="M1092" s="29"/>
      <c r="N1092" s="29"/>
      <c r="O1092" s="29"/>
      <c r="P1092" s="29"/>
      <c r="Q1092" s="29"/>
      <c r="R1092" s="29"/>
      <c r="S1092" s="29"/>
      <c r="T1092" s="29"/>
      <c r="U1092" s="29"/>
      <c r="V1092" s="29"/>
      <c r="W1092" s="29"/>
      <c r="X1092" s="29"/>
      <c r="Y1092" s="29"/>
      <c r="Z1092" s="29"/>
      <c r="AA1092" s="29"/>
    </row>
    <row r="1093" spans="1:27" x14ac:dyDescent="0.25">
      <c r="B1093" s="24" t="s">
        <v>279</v>
      </c>
    </row>
    <row r="1094" spans="1:27" x14ac:dyDescent="0.25">
      <c r="B1094" t="s">
        <v>317</v>
      </c>
      <c r="C1094" t="s">
        <v>281</v>
      </c>
      <c r="D1094" t="s">
        <v>318</v>
      </c>
      <c r="E1094" s="32">
        <v>0.02</v>
      </c>
      <c r="F1094" t="s">
        <v>283</v>
      </c>
      <c r="G1094" t="s">
        <v>284</v>
      </c>
      <c r="H1094" s="33"/>
      <c r="I1094" t="s">
        <v>285</v>
      </c>
      <c r="J1094" s="34">
        <f>ROUND(E1094/I1092* H1094,5)</f>
        <v>0</v>
      </c>
      <c r="K1094" s="35"/>
    </row>
    <row r="1095" spans="1:27" x14ac:dyDescent="0.25">
      <c r="B1095" t="s">
        <v>315</v>
      </c>
      <c r="C1095" t="s">
        <v>281</v>
      </c>
      <c r="D1095" t="s">
        <v>316</v>
      </c>
      <c r="E1095" s="32">
        <v>0.1</v>
      </c>
      <c r="F1095" t="s">
        <v>283</v>
      </c>
      <c r="G1095" t="s">
        <v>284</v>
      </c>
      <c r="H1095" s="33"/>
      <c r="I1095" t="s">
        <v>285</v>
      </c>
      <c r="J1095" s="34">
        <f>ROUND(E1095/I1092* H1095,5)</f>
        <v>0</v>
      </c>
      <c r="K1095" s="35"/>
    </row>
    <row r="1096" spans="1:27" x14ac:dyDescent="0.25">
      <c r="D1096" s="36" t="s">
        <v>286</v>
      </c>
      <c r="E1096" s="35"/>
      <c r="H1096" s="35"/>
      <c r="K1096" s="33">
        <f>SUM(J1094:J1095)</f>
        <v>0</v>
      </c>
    </row>
    <row r="1097" spans="1:27" x14ac:dyDescent="0.25">
      <c r="B1097" s="24" t="s">
        <v>291</v>
      </c>
      <c r="E1097" s="35"/>
      <c r="H1097" s="35"/>
      <c r="K1097" s="35"/>
    </row>
    <row r="1098" spans="1:27" x14ac:dyDescent="0.25">
      <c r="B1098" t="s">
        <v>653</v>
      </c>
      <c r="C1098" t="s">
        <v>115</v>
      </c>
      <c r="D1098" t="s">
        <v>654</v>
      </c>
      <c r="E1098" s="32">
        <v>1.02</v>
      </c>
      <c r="G1098" t="s">
        <v>284</v>
      </c>
      <c r="H1098" s="33"/>
      <c r="I1098" t="s">
        <v>285</v>
      </c>
      <c r="J1098" s="34">
        <f>ROUND(E1098* H1098,5)</f>
        <v>0</v>
      </c>
      <c r="K1098" s="35"/>
    </row>
    <row r="1099" spans="1:27" x14ac:dyDescent="0.25">
      <c r="B1099" t="s">
        <v>398</v>
      </c>
      <c r="C1099" t="s">
        <v>46</v>
      </c>
      <c r="D1099" t="s">
        <v>399</v>
      </c>
      <c r="E1099" s="32">
        <v>0.52500000000000002</v>
      </c>
      <c r="G1099" t="s">
        <v>284</v>
      </c>
      <c r="H1099" s="33"/>
      <c r="I1099" t="s">
        <v>285</v>
      </c>
      <c r="J1099" s="34">
        <f>ROUND(E1099* H1099,5)</f>
        <v>0</v>
      </c>
      <c r="K1099" s="35"/>
    </row>
    <row r="1100" spans="1:27" x14ac:dyDescent="0.25">
      <c r="B1100" t="s">
        <v>396</v>
      </c>
      <c r="C1100" t="s">
        <v>46</v>
      </c>
      <c r="D1100" t="s">
        <v>397</v>
      </c>
      <c r="E1100" s="32">
        <v>0.10009999999999999</v>
      </c>
      <c r="G1100" t="s">
        <v>284</v>
      </c>
      <c r="H1100" s="33"/>
      <c r="I1100" t="s">
        <v>285</v>
      </c>
      <c r="J1100" s="34">
        <f>ROUND(E1100* H1100,5)</f>
        <v>0</v>
      </c>
      <c r="K1100" s="35"/>
    </row>
    <row r="1101" spans="1:27" x14ac:dyDescent="0.25">
      <c r="D1101" s="36" t="s">
        <v>299</v>
      </c>
      <c r="E1101" s="35"/>
      <c r="H1101" s="35"/>
      <c r="K1101" s="33">
        <f>SUM(J1098:J1100)</f>
        <v>0</v>
      </c>
    </row>
    <row r="1102" spans="1:27" x14ac:dyDescent="0.25">
      <c r="E1102" s="35"/>
      <c r="H1102" s="35"/>
      <c r="K1102" s="35"/>
    </row>
    <row r="1103" spans="1:27" x14ac:dyDescent="0.25">
      <c r="D1103" s="36" t="s">
        <v>301</v>
      </c>
      <c r="E1103" s="35"/>
      <c r="H1103" s="35">
        <v>1.5</v>
      </c>
      <c r="I1103" t="s">
        <v>302</v>
      </c>
      <c r="J1103">
        <f>ROUND(H1103/100*K1096,5)</f>
        <v>0</v>
      </c>
      <c r="K1103" s="35"/>
    </row>
    <row r="1104" spans="1:27" x14ac:dyDescent="0.25">
      <c r="D1104" s="36" t="s">
        <v>300</v>
      </c>
      <c r="E1104" s="35"/>
      <c r="H1104" s="35"/>
      <c r="K1104" s="37">
        <f>SUM(J1093:J1103)</f>
        <v>0</v>
      </c>
    </row>
    <row r="1105" spans="1:27" x14ac:dyDescent="0.25">
      <c r="D1105" s="36" t="s">
        <v>303</v>
      </c>
      <c r="E1105" s="35"/>
      <c r="H1105" s="35"/>
      <c r="K1105" s="37">
        <f>SUM(K1104:K1104)</f>
        <v>0</v>
      </c>
    </row>
    <row r="1107" spans="1:27" ht="45" customHeight="1" x14ac:dyDescent="0.25">
      <c r="A1107" s="28" t="s">
        <v>655</v>
      </c>
      <c r="B1107" s="28" t="s">
        <v>127</v>
      </c>
      <c r="C1107" s="29" t="s">
        <v>115</v>
      </c>
      <c r="D1107" s="7" t="s">
        <v>128</v>
      </c>
      <c r="E1107" s="6"/>
      <c r="F1107" s="6"/>
      <c r="G1107" s="29"/>
      <c r="H1107" s="30" t="s">
        <v>272</v>
      </c>
      <c r="I1107" s="5">
        <v>1</v>
      </c>
      <c r="J1107" s="4"/>
      <c r="K1107" s="31">
        <f>ROUND(K1120,2)</f>
        <v>0</v>
      </c>
      <c r="L1107" s="29"/>
      <c r="M1107" s="29"/>
      <c r="N1107" s="29"/>
      <c r="O1107" s="29"/>
      <c r="P1107" s="29"/>
      <c r="Q1107" s="29"/>
      <c r="R1107" s="29"/>
      <c r="S1107" s="29"/>
      <c r="T1107" s="29"/>
      <c r="U1107" s="29"/>
      <c r="V1107" s="29"/>
      <c r="W1107" s="29"/>
      <c r="X1107" s="29"/>
      <c r="Y1107" s="29"/>
      <c r="Z1107" s="29"/>
      <c r="AA1107" s="29"/>
    </row>
    <row r="1108" spans="1:27" x14ac:dyDescent="0.25">
      <c r="B1108" s="24" t="s">
        <v>279</v>
      </c>
    </row>
    <row r="1109" spans="1:27" x14ac:dyDescent="0.25">
      <c r="B1109" t="s">
        <v>394</v>
      </c>
      <c r="C1109" t="s">
        <v>281</v>
      </c>
      <c r="D1109" t="s">
        <v>395</v>
      </c>
      <c r="E1109" s="32">
        <v>0.1</v>
      </c>
      <c r="F1109" t="s">
        <v>283</v>
      </c>
      <c r="G1109" t="s">
        <v>284</v>
      </c>
      <c r="H1109" s="33"/>
      <c r="I1109" t="s">
        <v>285</v>
      </c>
      <c r="J1109" s="34">
        <f>ROUND(E1109/I1107* H1109,5)</f>
        <v>0</v>
      </c>
      <c r="K1109" s="35"/>
    </row>
    <row r="1110" spans="1:27" x14ac:dyDescent="0.25">
      <c r="B1110" t="s">
        <v>509</v>
      </c>
      <c r="C1110" t="s">
        <v>281</v>
      </c>
      <c r="D1110" t="s">
        <v>510</v>
      </c>
      <c r="E1110" s="32">
        <v>0.2</v>
      </c>
      <c r="F1110" t="s">
        <v>283</v>
      </c>
      <c r="G1110" t="s">
        <v>284</v>
      </c>
      <c r="H1110" s="33"/>
      <c r="I1110" t="s">
        <v>285</v>
      </c>
      <c r="J1110" s="34">
        <f>ROUND(E1110/I1107* H1110,5)</f>
        <v>0</v>
      </c>
      <c r="K1110" s="35"/>
    </row>
    <row r="1111" spans="1:27" x14ac:dyDescent="0.25">
      <c r="D1111" s="36" t="s">
        <v>286</v>
      </c>
      <c r="E1111" s="35"/>
      <c r="H1111" s="35"/>
      <c r="K1111" s="33">
        <f>SUM(J1109:J1110)</f>
        <v>0</v>
      </c>
    </row>
    <row r="1112" spans="1:27" x14ac:dyDescent="0.25">
      <c r="B1112" s="24" t="s">
        <v>291</v>
      </c>
      <c r="E1112" s="35"/>
      <c r="H1112" s="35"/>
      <c r="K1112" s="35"/>
    </row>
    <row r="1113" spans="1:27" x14ac:dyDescent="0.25">
      <c r="B1113" t="s">
        <v>656</v>
      </c>
      <c r="C1113" t="s">
        <v>115</v>
      </c>
      <c r="D1113" t="s">
        <v>657</v>
      </c>
      <c r="E1113" s="32">
        <v>1.05</v>
      </c>
      <c r="G1113" t="s">
        <v>284</v>
      </c>
      <c r="H1113" s="33"/>
      <c r="I1113" t="s">
        <v>285</v>
      </c>
      <c r="J1113" s="34">
        <f>ROUND(E1113* H1113,5)</f>
        <v>0</v>
      </c>
      <c r="K1113" s="35"/>
    </row>
    <row r="1114" spans="1:27" x14ac:dyDescent="0.25">
      <c r="B1114" t="s">
        <v>591</v>
      </c>
      <c r="C1114" t="s">
        <v>12</v>
      </c>
      <c r="D1114" t="s">
        <v>592</v>
      </c>
      <c r="E1114" s="32">
        <v>4</v>
      </c>
      <c r="G1114" t="s">
        <v>284</v>
      </c>
      <c r="H1114" s="33"/>
      <c r="I1114" t="s">
        <v>285</v>
      </c>
      <c r="J1114" s="34">
        <f>ROUND(E1114* H1114,5)</f>
        <v>0</v>
      </c>
      <c r="K1114" s="35"/>
    </row>
    <row r="1115" spans="1:27" x14ac:dyDescent="0.25">
      <c r="B1115" t="s">
        <v>658</v>
      </c>
      <c r="C1115" t="s">
        <v>46</v>
      </c>
      <c r="D1115" t="s">
        <v>659</v>
      </c>
      <c r="E1115" s="32">
        <v>2.0999999999999999E-3</v>
      </c>
      <c r="G1115" t="s">
        <v>284</v>
      </c>
      <c r="H1115" s="33"/>
      <c r="I1115" t="s">
        <v>285</v>
      </c>
      <c r="J1115" s="34">
        <f>ROUND(E1115* H1115,5)</f>
        <v>0</v>
      </c>
      <c r="K1115" s="35"/>
    </row>
    <row r="1116" spans="1:27" x14ac:dyDescent="0.25">
      <c r="D1116" s="36" t="s">
        <v>299</v>
      </c>
      <c r="E1116" s="35"/>
      <c r="H1116" s="35"/>
      <c r="K1116" s="33">
        <f>SUM(J1113:J1115)</f>
        <v>0</v>
      </c>
    </row>
    <row r="1117" spans="1:27" x14ac:dyDescent="0.25">
      <c r="E1117" s="35"/>
      <c r="H1117" s="35"/>
      <c r="K1117" s="35"/>
    </row>
    <row r="1118" spans="1:27" x14ac:dyDescent="0.25">
      <c r="D1118" s="36" t="s">
        <v>301</v>
      </c>
      <c r="E1118" s="35"/>
      <c r="H1118" s="35">
        <v>1.5</v>
      </c>
      <c r="I1118" t="s">
        <v>302</v>
      </c>
      <c r="J1118">
        <f>ROUND(H1118/100*K1111,5)</f>
        <v>0</v>
      </c>
      <c r="K1118" s="35"/>
    </row>
    <row r="1119" spans="1:27" x14ac:dyDescent="0.25">
      <c r="D1119" s="36" t="s">
        <v>300</v>
      </c>
      <c r="E1119" s="35"/>
      <c r="H1119" s="35"/>
      <c r="K1119" s="37">
        <f>SUM(J1108:J1118)</f>
        <v>0</v>
      </c>
    </row>
    <row r="1120" spans="1:27" x14ac:dyDescent="0.25">
      <c r="D1120" s="36" t="s">
        <v>303</v>
      </c>
      <c r="E1120" s="35"/>
      <c r="H1120" s="35"/>
      <c r="K1120" s="37">
        <f>SUM(K1119:K1119)</f>
        <v>0</v>
      </c>
    </row>
    <row r="1122" spans="1:27" ht="45" customHeight="1" x14ac:dyDescent="0.25">
      <c r="A1122" s="28" t="s">
        <v>660</v>
      </c>
      <c r="B1122" s="28" t="s">
        <v>170</v>
      </c>
      <c r="C1122" s="29" t="s">
        <v>12</v>
      </c>
      <c r="D1122" s="7" t="s">
        <v>171</v>
      </c>
      <c r="E1122" s="6"/>
      <c r="F1122" s="6"/>
      <c r="G1122" s="29"/>
      <c r="H1122" s="30" t="s">
        <v>272</v>
      </c>
      <c r="I1122" s="5">
        <v>1</v>
      </c>
      <c r="J1122" s="4"/>
      <c r="K1122" s="31">
        <f>ROUND(K1135,2)</f>
        <v>0</v>
      </c>
      <c r="L1122" s="29"/>
      <c r="M1122" s="29"/>
      <c r="N1122" s="29"/>
      <c r="O1122" s="29"/>
      <c r="P1122" s="29"/>
      <c r="Q1122" s="29"/>
      <c r="R1122" s="29"/>
      <c r="S1122" s="29"/>
      <c r="T1122" s="29"/>
      <c r="U1122" s="29"/>
      <c r="V1122" s="29"/>
      <c r="W1122" s="29"/>
      <c r="X1122" s="29"/>
      <c r="Y1122" s="29"/>
      <c r="Z1122" s="29"/>
      <c r="AA1122" s="29"/>
    </row>
    <row r="1123" spans="1:27" x14ac:dyDescent="0.25">
      <c r="B1123" s="24" t="s">
        <v>279</v>
      </c>
    </row>
    <row r="1124" spans="1:27" x14ac:dyDescent="0.25">
      <c r="B1124" t="s">
        <v>366</v>
      </c>
      <c r="C1124" t="s">
        <v>281</v>
      </c>
      <c r="D1124" t="s">
        <v>367</v>
      </c>
      <c r="E1124" s="32">
        <v>0.5</v>
      </c>
      <c r="F1124" t="s">
        <v>283</v>
      </c>
      <c r="G1124" t="s">
        <v>284</v>
      </c>
      <c r="H1124" s="33"/>
      <c r="I1124" t="s">
        <v>285</v>
      </c>
      <c r="J1124" s="34">
        <f>ROUND(E1124/I1122* H1124,5)</f>
        <v>0</v>
      </c>
      <c r="K1124" s="35"/>
    </row>
    <row r="1125" spans="1:27" x14ac:dyDescent="0.25">
      <c r="B1125" t="s">
        <v>364</v>
      </c>
      <c r="C1125" t="s">
        <v>281</v>
      </c>
      <c r="D1125" t="s">
        <v>365</v>
      </c>
      <c r="E1125" s="32">
        <v>0.1</v>
      </c>
      <c r="F1125" t="s">
        <v>283</v>
      </c>
      <c r="G1125" t="s">
        <v>284</v>
      </c>
      <c r="H1125" s="33"/>
      <c r="I1125" t="s">
        <v>285</v>
      </c>
      <c r="J1125" s="34">
        <f>ROUND(E1125/I1122* H1125,5)</f>
        <v>0</v>
      </c>
      <c r="K1125" s="35"/>
    </row>
    <row r="1126" spans="1:27" x14ac:dyDescent="0.25">
      <c r="D1126" s="36" t="s">
        <v>286</v>
      </c>
      <c r="E1126" s="35"/>
      <c r="H1126" s="35"/>
      <c r="K1126" s="33">
        <f>SUM(J1124:J1125)</f>
        <v>0</v>
      </c>
    </row>
    <row r="1127" spans="1:27" x14ac:dyDescent="0.25">
      <c r="B1127" s="24" t="s">
        <v>291</v>
      </c>
      <c r="E1127" s="35"/>
      <c r="H1127" s="35"/>
      <c r="K1127" s="35"/>
    </row>
    <row r="1128" spans="1:27" x14ac:dyDescent="0.25">
      <c r="B1128" t="s">
        <v>415</v>
      </c>
      <c r="C1128" t="s">
        <v>413</v>
      </c>
      <c r="D1128" t="s">
        <v>416</v>
      </c>
      <c r="E1128" s="32">
        <v>0.37</v>
      </c>
      <c r="G1128" t="s">
        <v>284</v>
      </c>
      <c r="H1128" s="33"/>
      <c r="I1128" t="s">
        <v>285</v>
      </c>
      <c r="J1128" s="34">
        <f>ROUND(E1128* H1128,5)</f>
        <v>0</v>
      </c>
      <c r="K1128" s="35"/>
    </row>
    <row r="1129" spans="1:27" x14ac:dyDescent="0.25">
      <c r="B1129" t="s">
        <v>410</v>
      </c>
      <c r="C1129" t="s">
        <v>27</v>
      </c>
      <c r="D1129" t="s">
        <v>411</v>
      </c>
      <c r="E1129" s="32">
        <v>1.98</v>
      </c>
      <c r="G1129" t="s">
        <v>284</v>
      </c>
      <c r="H1129" s="33"/>
      <c r="I1129" t="s">
        <v>285</v>
      </c>
      <c r="J1129" s="34">
        <f>ROUND(E1129* H1129,5)</f>
        <v>0</v>
      </c>
      <c r="K1129" s="35"/>
    </row>
    <row r="1130" spans="1:27" x14ac:dyDescent="0.25">
      <c r="B1130" t="s">
        <v>412</v>
      </c>
      <c r="C1130" t="s">
        <v>413</v>
      </c>
      <c r="D1130" t="s">
        <v>414</v>
      </c>
      <c r="E1130" s="32">
        <v>0.13</v>
      </c>
      <c r="G1130" t="s">
        <v>284</v>
      </c>
      <c r="H1130" s="33"/>
      <c r="I1130" t="s">
        <v>285</v>
      </c>
      <c r="J1130" s="34">
        <f>ROUND(E1130* H1130,5)</f>
        <v>0</v>
      </c>
      <c r="K1130" s="35"/>
    </row>
    <row r="1131" spans="1:27" x14ac:dyDescent="0.25">
      <c r="D1131" s="36" t="s">
        <v>299</v>
      </c>
      <c r="E1131" s="35"/>
      <c r="H1131" s="35"/>
      <c r="K1131" s="33">
        <f>SUM(J1128:J1130)</f>
        <v>0</v>
      </c>
    </row>
    <row r="1132" spans="1:27" x14ac:dyDescent="0.25">
      <c r="E1132" s="35"/>
      <c r="H1132" s="35"/>
      <c r="K1132" s="35"/>
    </row>
    <row r="1133" spans="1:27" x14ac:dyDescent="0.25">
      <c r="D1133" s="36" t="s">
        <v>301</v>
      </c>
      <c r="E1133" s="35"/>
      <c r="H1133" s="35">
        <v>2.5</v>
      </c>
      <c r="I1133" t="s">
        <v>302</v>
      </c>
      <c r="J1133">
        <f>ROUND(H1133/100*K1126,5)</f>
        <v>0</v>
      </c>
      <c r="K1133" s="35"/>
    </row>
    <row r="1134" spans="1:27" x14ac:dyDescent="0.25">
      <c r="D1134" s="36" t="s">
        <v>300</v>
      </c>
      <c r="E1134" s="35"/>
      <c r="H1134" s="35"/>
      <c r="K1134" s="37">
        <f>SUM(J1123:J1133)</f>
        <v>0</v>
      </c>
    </row>
    <row r="1135" spans="1:27" x14ac:dyDescent="0.25">
      <c r="D1135" s="36" t="s">
        <v>303</v>
      </c>
      <c r="E1135" s="35"/>
      <c r="H1135" s="35"/>
      <c r="K1135" s="37">
        <f>SUM(K1134:K1134)</f>
        <v>0</v>
      </c>
    </row>
    <row r="1137" spans="1:27" ht="45" customHeight="1" x14ac:dyDescent="0.25">
      <c r="A1137" s="28" t="s">
        <v>661</v>
      </c>
      <c r="B1137" s="28" t="s">
        <v>195</v>
      </c>
      <c r="C1137" s="29" t="s">
        <v>12</v>
      </c>
      <c r="D1137" s="7" t="s">
        <v>196</v>
      </c>
      <c r="E1137" s="6"/>
      <c r="F1137" s="6"/>
      <c r="G1137" s="29"/>
      <c r="H1137" s="30" t="s">
        <v>272</v>
      </c>
      <c r="I1137" s="5">
        <v>1</v>
      </c>
      <c r="J1137" s="4"/>
      <c r="K1137" s="31">
        <f>ROUND(K1149,2)</f>
        <v>0</v>
      </c>
      <c r="L1137" s="29"/>
      <c r="M1137" s="29"/>
      <c r="N1137" s="29"/>
      <c r="O1137" s="29"/>
      <c r="P1137" s="29"/>
      <c r="Q1137" s="29"/>
      <c r="R1137" s="29"/>
      <c r="S1137" s="29"/>
      <c r="T1137" s="29"/>
      <c r="U1137" s="29"/>
      <c r="V1137" s="29"/>
      <c r="W1137" s="29"/>
      <c r="X1137" s="29"/>
      <c r="Y1137" s="29"/>
      <c r="Z1137" s="29"/>
      <c r="AA1137" s="29"/>
    </row>
    <row r="1138" spans="1:27" x14ac:dyDescent="0.25">
      <c r="B1138" s="24" t="s">
        <v>279</v>
      </c>
    </row>
    <row r="1139" spans="1:27" x14ac:dyDescent="0.25">
      <c r="B1139" t="s">
        <v>493</v>
      </c>
      <c r="C1139" t="s">
        <v>281</v>
      </c>
      <c r="D1139" t="s">
        <v>494</v>
      </c>
      <c r="E1139" s="32">
        <v>7.4999999999999997E-2</v>
      </c>
      <c r="F1139" t="s">
        <v>283</v>
      </c>
      <c r="G1139" t="s">
        <v>284</v>
      </c>
      <c r="H1139" s="33"/>
      <c r="I1139" t="s">
        <v>285</v>
      </c>
      <c r="J1139" s="34">
        <f>ROUND(E1139/I1137* H1139,5)</f>
        <v>0</v>
      </c>
      <c r="K1139" s="35"/>
    </row>
    <row r="1140" spans="1:27" x14ac:dyDescent="0.25">
      <c r="B1140" t="s">
        <v>491</v>
      </c>
      <c r="C1140" t="s">
        <v>281</v>
      </c>
      <c r="D1140" t="s">
        <v>492</v>
      </c>
      <c r="E1140" s="32">
        <v>0.3</v>
      </c>
      <c r="F1140" t="s">
        <v>283</v>
      </c>
      <c r="G1140" t="s">
        <v>284</v>
      </c>
      <c r="H1140" s="33"/>
      <c r="I1140" t="s">
        <v>285</v>
      </c>
      <c r="J1140" s="34">
        <f>ROUND(E1140/I1137* H1140,5)</f>
        <v>0</v>
      </c>
      <c r="K1140" s="35"/>
    </row>
    <row r="1141" spans="1:27" x14ac:dyDescent="0.25">
      <c r="D1141" s="36" t="s">
        <v>286</v>
      </c>
      <c r="E1141" s="35"/>
      <c r="H1141" s="35"/>
      <c r="K1141" s="33">
        <f>SUM(J1139:J1140)</f>
        <v>0</v>
      </c>
    </row>
    <row r="1142" spans="1:27" x14ac:dyDescent="0.25">
      <c r="B1142" s="24" t="s">
        <v>291</v>
      </c>
      <c r="E1142" s="35"/>
      <c r="H1142" s="35"/>
      <c r="K1142" s="35"/>
    </row>
    <row r="1143" spans="1:27" x14ac:dyDescent="0.25">
      <c r="B1143" t="s">
        <v>412</v>
      </c>
      <c r="C1143" t="s">
        <v>413</v>
      </c>
      <c r="D1143" t="s">
        <v>414</v>
      </c>
      <c r="E1143" s="32">
        <v>2.5000000000000001E-2</v>
      </c>
      <c r="G1143" t="s">
        <v>284</v>
      </c>
      <c r="H1143" s="33"/>
      <c r="I1143" t="s">
        <v>285</v>
      </c>
      <c r="J1143" s="34">
        <f>ROUND(E1143* H1143,5)</f>
        <v>0</v>
      </c>
      <c r="K1143" s="35"/>
    </row>
    <row r="1144" spans="1:27" x14ac:dyDescent="0.25">
      <c r="B1144" t="s">
        <v>495</v>
      </c>
      <c r="C1144" t="s">
        <v>12</v>
      </c>
      <c r="D1144" t="s">
        <v>496</v>
      </c>
      <c r="E1144" s="32">
        <v>1</v>
      </c>
      <c r="G1144" t="s">
        <v>284</v>
      </c>
      <c r="H1144" s="33"/>
      <c r="I1144" t="s">
        <v>285</v>
      </c>
      <c r="J1144" s="34">
        <f>ROUND(E1144* H1144,5)</f>
        <v>0</v>
      </c>
      <c r="K1144" s="35"/>
    </row>
    <row r="1145" spans="1:27" x14ac:dyDescent="0.25">
      <c r="D1145" s="36" t="s">
        <v>299</v>
      </c>
      <c r="E1145" s="35"/>
      <c r="H1145" s="35"/>
      <c r="K1145" s="33">
        <f>SUM(J1143:J1144)</f>
        <v>0</v>
      </c>
    </row>
    <row r="1146" spans="1:27" x14ac:dyDescent="0.25">
      <c r="E1146" s="35"/>
      <c r="H1146" s="35"/>
      <c r="K1146" s="35"/>
    </row>
    <row r="1147" spans="1:27" x14ac:dyDescent="0.25">
      <c r="D1147" s="36" t="s">
        <v>301</v>
      </c>
      <c r="E1147" s="35"/>
      <c r="H1147" s="35">
        <v>2.5</v>
      </c>
      <c r="I1147" t="s">
        <v>302</v>
      </c>
      <c r="J1147">
        <f>ROUND(H1147/100*K1141,5)</f>
        <v>0</v>
      </c>
      <c r="K1147" s="35"/>
    </row>
    <row r="1148" spans="1:27" x14ac:dyDescent="0.25">
      <c r="D1148" s="36" t="s">
        <v>300</v>
      </c>
      <c r="E1148" s="35"/>
      <c r="H1148" s="35"/>
      <c r="K1148" s="37">
        <f>SUM(J1138:J1147)</f>
        <v>0</v>
      </c>
    </row>
    <row r="1149" spans="1:27" x14ac:dyDescent="0.25">
      <c r="D1149" s="36" t="s">
        <v>303</v>
      </c>
      <c r="E1149" s="35"/>
      <c r="H1149" s="35"/>
      <c r="K1149" s="37">
        <f>SUM(K1148:K1148)</f>
        <v>0</v>
      </c>
    </row>
    <row r="1151" spans="1:27" ht="45" customHeight="1" x14ac:dyDescent="0.25">
      <c r="A1151" s="28" t="s">
        <v>662</v>
      </c>
      <c r="B1151" s="28" t="s">
        <v>197</v>
      </c>
      <c r="C1151" s="29" t="s">
        <v>12</v>
      </c>
      <c r="D1151" s="7" t="s">
        <v>198</v>
      </c>
      <c r="E1151" s="6"/>
      <c r="F1151" s="6"/>
      <c r="G1151" s="29"/>
      <c r="H1151" s="30" t="s">
        <v>272</v>
      </c>
      <c r="I1151" s="5">
        <v>1</v>
      </c>
      <c r="J1151" s="4"/>
      <c r="K1151" s="31">
        <f>ROUND(K1163,2)</f>
        <v>0</v>
      </c>
      <c r="L1151" s="29"/>
      <c r="M1151" s="29"/>
      <c r="N1151" s="29"/>
      <c r="O1151" s="29"/>
      <c r="P1151" s="29"/>
      <c r="Q1151" s="29"/>
      <c r="R1151" s="29"/>
      <c r="S1151" s="29"/>
      <c r="T1151" s="29"/>
      <c r="U1151" s="29"/>
      <c r="V1151" s="29"/>
      <c r="W1151" s="29"/>
      <c r="X1151" s="29"/>
      <c r="Y1151" s="29"/>
      <c r="Z1151" s="29"/>
      <c r="AA1151" s="29"/>
    </row>
    <row r="1152" spans="1:27" x14ac:dyDescent="0.25">
      <c r="B1152" s="24" t="s">
        <v>279</v>
      </c>
    </row>
    <row r="1153" spans="1:27" x14ac:dyDescent="0.25">
      <c r="B1153" t="s">
        <v>493</v>
      </c>
      <c r="C1153" t="s">
        <v>281</v>
      </c>
      <c r="D1153" t="s">
        <v>494</v>
      </c>
      <c r="E1153" s="32">
        <v>0.1</v>
      </c>
      <c r="F1153" t="s">
        <v>283</v>
      </c>
      <c r="G1153" t="s">
        <v>284</v>
      </c>
      <c r="H1153" s="33"/>
      <c r="I1153" t="s">
        <v>285</v>
      </c>
      <c r="J1153" s="34">
        <f>ROUND(E1153/I1151* H1153,5)</f>
        <v>0</v>
      </c>
      <c r="K1153" s="35"/>
    </row>
    <row r="1154" spans="1:27" x14ac:dyDescent="0.25">
      <c r="B1154" t="s">
        <v>491</v>
      </c>
      <c r="C1154" t="s">
        <v>281</v>
      </c>
      <c r="D1154" t="s">
        <v>492</v>
      </c>
      <c r="E1154" s="32">
        <v>0.4</v>
      </c>
      <c r="F1154" t="s">
        <v>283</v>
      </c>
      <c r="G1154" t="s">
        <v>284</v>
      </c>
      <c r="H1154" s="33"/>
      <c r="I1154" t="s">
        <v>285</v>
      </c>
      <c r="J1154" s="34">
        <f>ROUND(E1154/I1151* H1154,5)</f>
        <v>0</v>
      </c>
      <c r="K1154" s="35"/>
    </row>
    <row r="1155" spans="1:27" x14ac:dyDescent="0.25">
      <c r="D1155" s="36" t="s">
        <v>286</v>
      </c>
      <c r="E1155" s="35"/>
      <c r="H1155" s="35"/>
      <c r="K1155" s="33">
        <f>SUM(J1153:J1154)</f>
        <v>0</v>
      </c>
    </row>
    <row r="1156" spans="1:27" x14ac:dyDescent="0.25">
      <c r="B1156" s="24" t="s">
        <v>291</v>
      </c>
      <c r="E1156" s="35"/>
      <c r="H1156" s="35"/>
      <c r="K1156" s="35"/>
    </row>
    <row r="1157" spans="1:27" x14ac:dyDescent="0.25">
      <c r="B1157" t="s">
        <v>495</v>
      </c>
      <c r="C1157" t="s">
        <v>12</v>
      </c>
      <c r="D1157" t="s">
        <v>496</v>
      </c>
      <c r="E1157" s="32">
        <v>1</v>
      </c>
      <c r="G1157" t="s">
        <v>284</v>
      </c>
      <c r="H1157" s="33"/>
      <c r="I1157" t="s">
        <v>285</v>
      </c>
      <c r="J1157" s="34">
        <f>ROUND(E1157* H1157,5)</f>
        <v>0</v>
      </c>
      <c r="K1157" s="35"/>
    </row>
    <row r="1158" spans="1:27" x14ac:dyDescent="0.25">
      <c r="B1158" t="s">
        <v>412</v>
      </c>
      <c r="C1158" t="s">
        <v>413</v>
      </c>
      <c r="D1158" t="s">
        <v>414</v>
      </c>
      <c r="E1158" s="32">
        <v>0.06</v>
      </c>
      <c r="G1158" t="s">
        <v>284</v>
      </c>
      <c r="H1158" s="33"/>
      <c r="I1158" t="s">
        <v>285</v>
      </c>
      <c r="J1158" s="34">
        <f>ROUND(E1158* H1158,5)</f>
        <v>0</v>
      </c>
      <c r="K1158" s="35"/>
    </row>
    <row r="1159" spans="1:27" x14ac:dyDescent="0.25">
      <c r="D1159" s="36" t="s">
        <v>299</v>
      </c>
      <c r="E1159" s="35"/>
      <c r="H1159" s="35"/>
      <c r="K1159" s="33">
        <f>SUM(J1157:J1158)</f>
        <v>0</v>
      </c>
    </row>
    <row r="1160" spans="1:27" x14ac:dyDescent="0.25">
      <c r="E1160" s="35"/>
      <c r="H1160" s="35"/>
      <c r="K1160" s="35"/>
    </row>
    <row r="1161" spans="1:27" x14ac:dyDescent="0.25">
      <c r="D1161" s="36" t="s">
        <v>301</v>
      </c>
      <c r="E1161" s="35"/>
      <c r="H1161" s="35">
        <v>2.5</v>
      </c>
      <c r="I1161" t="s">
        <v>302</v>
      </c>
      <c r="J1161">
        <f>ROUND(H1161/100*K1155,5)</f>
        <v>0</v>
      </c>
      <c r="K1161" s="35"/>
    </row>
    <row r="1162" spans="1:27" x14ac:dyDescent="0.25">
      <c r="D1162" s="36" t="s">
        <v>300</v>
      </c>
      <c r="E1162" s="35"/>
      <c r="H1162" s="35"/>
      <c r="K1162" s="37">
        <f>SUM(J1152:J1161)</f>
        <v>0</v>
      </c>
    </row>
    <row r="1163" spans="1:27" x14ac:dyDescent="0.25">
      <c r="D1163" s="36" t="s">
        <v>303</v>
      </c>
      <c r="E1163" s="35"/>
      <c r="H1163" s="35"/>
      <c r="K1163" s="37">
        <f>SUM(K1162:K1162)</f>
        <v>0</v>
      </c>
    </row>
    <row r="1165" spans="1:27" ht="45" customHeight="1" x14ac:dyDescent="0.25">
      <c r="A1165" s="28" t="s">
        <v>663</v>
      </c>
      <c r="B1165" s="28" t="s">
        <v>199</v>
      </c>
      <c r="C1165" s="29" t="s">
        <v>12</v>
      </c>
      <c r="D1165" s="7" t="s">
        <v>200</v>
      </c>
      <c r="E1165" s="6"/>
      <c r="F1165" s="6"/>
      <c r="G1165" s="29"/>
      <c r="H1165" s="30" t="s">
        <v>272</v>
      </c>
      <c r="I1165" s="5">
        <v>1</v>
      </c>
      <c r="J1165" s="4"/>
      <c r="K1165" s="31">
        <f>ROUND(K1177,2)</f>
        <v>0</v>
      </c>
      <c r="L1165" s="29"/>
      <c r="M1165" s="29"/>
      <c r="N1165" s="29"/>
      <c r="O1165" s="29"/>
      <c r="P1165" s="29"/>
      <c r="Q1165" s="29"/>
      <c r="R1165" s="29"/>
      <c r="S1165" s="29"/>
      <c r="T1165" s="29"/>
      <c r="U1165" s="29"/>
      <c r="V1165" s="29"/>
      <c r="W1165" s="29"/>
      <c r="X1165" s="29"/>
      <c r="Y1165" s="29"/>
      <c r="Z1165" s="29"/>
      <c r="AA1165" s="29"/>
    </row>
    <row r="1166" spans="1:27" x14ac:dyDescent="0.25">
      <c r="B1166" s="24" t="s">
        <v>279</v>
      </c>
    </row>
    <row r="1167" spans="1:27" x14ac:dyDescent="0.25">
      <c r="B1167" t="s">
        <v>491</v>
      </c>
      <c r="C1167" t="s">
        <v>281</v>
      </c>
      <c r="D1167" t="s">
        <v>492</v>
      </c>
      <c r="E1167" s="32">
        <v>0.3</v>
      </c>
      <c r="F1167" t="s">
        <v>283</v>
      </c>
      <c r="G1167" t="s">
        <v>284</v>
      </c>
      <c r="H1167" s="33"/>
      <c r="I1167" t="s">
        <v>285</v>
      </c>
      <c r="J1167" s="34">
        <f>ROUND(E1167/I1165* H1167,5)</f>
        <v>0</v>
      </c>
      <c r="K1167" s="35"/>
    </row>
    <row r="1168" spans="1:27" x14ac:dyDescent="0.25">
      <c r="B1168" t="s">
        <v>493</v>
      </c>
      <c r="C1168" t="s">
        <v>281</v>
      </c>
      <c r="D1168" t="s">
        <v>494</v>
      </c>
      <c r="E1168" s="32">
        <v>7.4999999999999997E-2</v>
      </c>
      <c r="F1168" t="s">
        <v>283</v>
      </c>
      <c r="G1168" t="s">
        <v>284</v>
      </c>
      <c r="H1168" s="33"/>
      <c r="I1168" t="s">
        <v>285</v>
      </c>
      <c r="J1168" s="34">
        <f>ROUND(E1168/I1165* H1168,5)</f>
        <v>0</v>
      </c>
      <c r="K1168" s="35"/>
    </row>
    <row r="1169" spans="1:27" x14ac:dyDescent="0.25">
      <c r="D1169" s="36" t="s">
        <v>286</v>
      </c>
      <c r="E1169" s="35"/>
      <c r="H1169" s="35"/>
      <c r="K1169" s="33">
        <f>SUM(J1167:J1168)</f>
        <v>0</v>
      </c>
    </row>
    <row r="1170" spans="1:27" x14ac:dyDescent="0.25">
      <c r="B1170" s="24" t="s">
        <v>291</v>
      </c>
      <c r="E1170" s="35"/>
      <c r="H1170" s="35"/>
      <c r="K1170" s="35"/>
    </row>
    <row r="1171" spans="1:27" x14ac:dyDescent="0.25">
      <c r="B1171" t="s">
        <v>495</v>
      </c>
      <c r="C1171" t="s">
        <v>12</v>
      </c>
      <c r="D1171" t="s">
        <v>496</v>
      </c>
      <c r="E1171" s="32">
        <v>2</v>
      </c>
      <c r="G1171" t="s">
        <v>284</v>
      </c>
      <c r="H1171" s="33"/>
      <c r="I1171" t="s">
        <v>285</v>
      </c>
      <c r="J1171" s="34">
        <f>ROUND(E1171* H1171,5)</f>
        <v>0</v>
      </c>
      <c r="K1171" s="35"/>
    </row>
    <row r="1172" spans="1:27" x14ac:dyDescent="0.25">
      <c r="B1172" t="s">
        <v>412</v>
      </c>
      <c r="C1172" t="s">
        <v>413</v>
      </c>
      <c r="D1172" t="s">
        <v>414</v>
      </c>
      <c r="E1172" s="32">
        <v>2.5000000000000001E-2</v>
      </c>
      <c r="G1172" t="s">
        <v>284</v>
      </c>
      <c r="H1172" s="33"/>
      <c r="I1172" t="s">
        <v>285</v>
      </c>
      <c r="J1172" s="34">
        <f>ROUND(E1172* H1172,5)</f>
        <v>0</v>
      </c>
      <c r="K1172" s="35"/>
    </row>
    <row r="1173" spans="1:27" x14ac:dyDescent="0.25">
      <c r="D1173" s="36" t="s">
        <v>299</v>
      </c>
      <c r="E1173" s="35"/>
      <c r="H1173" s="35"/>
      <c r="K1173" s="33">
        <f>SUM(J1171:J1172)</f>
        <v>0</v>
      </c>
    </row>
    <row r="1174" spans="1:27" x14ac:dyDescent="0.25">
      <c r="E1174" s="35"/>
      <c r="H1174" s="35"/>
      <c r="K1174" s="35"/>
    </row>
    <row r="1175" spans="1:27" x14ac:dyDescent="0.25">
      <c r="D1175" s="36" t="s">
        <v>301</v>
      </c>
      <c r="E1175" s="35"/>
      <c r="H1175" s="35">
        <v>2.5</v>
      </c>
      <c r="I1175" t="s">
        <v>302</v>
      </c>
      <c r="J1175">
        <f>ROUND(H1175/100*K1169,5)</f>
        <v>0</v>
      </c>
      <c r="K1175" s="35"/>
    </row>
    <row r="1176" spans="1:27" x14ac:dyDescent="0.25">
      <c r="D1176" s="36" t="s">
        <v>300</v>
      </c>
      <c r="E1176" s="35"/>
      <c r="H1176" s="35"/>
      <c r="K1176" s="37">
        <f>SUM(J1166:J1175)</f>
        <v>0</v>
      </c>
    </row>
    <row r="1177" spans="1:27" x14ac:dyDescent="0.25">
      <c r="D1177" s="36" t="s">
        <v>303</v>
      </c>
      <c r="E1177" s="35"/>
      <c r="H1177" s="35"/>
      <c r="K1177" s="37">
        <f>SUM(K1176:K1176)</f>
        <v>0</v>
      </c>
    </row>
    <row r="1179" spans="1:27" ht="45" customHeight="1" x14ac:dyDescent="0.25">
      <c r="A1179" s="28" t="s">
        <v>664</v>
      </c>
      <c r="B1179" s="28" t="s">
        <v>201</v>
      </c>
      <c r="C1179" s="29" t="s">
        <v>12</v>
      </c>
      <c r="D1179" s="7" t="s">
        <v>202</v>
      </c>
      <c r="E1179" s="6"/>
      <c r="F1179" s="6"/>
      <c r="G1179" s="29"/>
      <c r="H1179" s="30" t="s">
        <v>272</v>
      </c>
      <c r="I1179" s="5">
        <v>1</v>
      </c>
      <c r="J1179" s="4"/>
      <c r="K1179" s="31">
        <f>ROUND(K1190,2)</f>
        <v>0</v>
      </c>
      <c r="L1179" s="29"/>
      <c r="M1179" s="29"/>
      <c r="N1179" s="29"/>
      <c r="O1179" s="29"/>
      <c r="P1179" s="29"/>
      <c r="Q1179" s="29"/>
      <c r="R1179" s="29"/>
      <c r="S1179" s="29"/>
      <c r="T1179" s="29"/>
      <c r="U1179" s="29"/>
      <c r="V1179" s="29"/>
      <c r="W1179" s="29"/>
      <c r="X1179" s="29"/>
      <c r="Y1179" s="29"/>
      <c r="Z1179" s="29"/>
      <c r="AA1179" s="29"/>
    </row>
    <row r="1180" spans="1:27" x14ac:dyDescent="0.25">
      <c r="B1180" s="24" t="s">
        <v>279</v>
      </c>
    </row>
    <row r="1181" spans="1:27" x14ac:dyDescent="0.25">
      <c r="B1181" t="s">
        <v>493</v>
      </c>
      <c r="C1181" t="s">
        <v>281</v>
      </c>
      <c r="D1181" t="s">
        <v>494</v>
      </c>
      <c r="E1181" s="32">
        <v>0.22500000000000001</v>
      </c>
      <c r="F1181" t="s">
        <v>283</v>
      </c>
      <c r="G1181" t="s">
        <v>284</v>
      </c>
      <c r="H1181" s="33"/>
      <c r="I1181" t="s">
        <v>285</v>
      </c>
      <c r="J1181" s="34">
        <f>ROUND(E1181/I1179* H1181,5)</f>
        <v>0</v>
      </c>
      <c r="K1181" s="35"/>
    </row>
    <row r="1182" spans="1:27" x14ac:dyDescent="0.25">
      <c r="B1182" t="s">
        <v>491</v>
      </c>
      <c r="C1182" t="s">
        <v>281</v>
      </c>
      <c r="D1182" t="s">
        <v>492</v>
      </c>
      <c r="E1182" s="32">
        <v>0.9</v>
      </c>
      <c r="F1182" t="s">
        <v>283</v>
      </c>
      <c r="G1182" t="s">
        <v>284</v>
      </c>
      <c r="H1182" s="33"/>
      <c r="I1182" t="s">
        <v>285</v>
      </c>
      <c r="J1182" s="34">
        <f>ROUND(E1182/I1179* H1182,5)</f>
        <v>0</v>
      </c>
      <c r="K1182" s="35"/>
    </row>
    <row r="1183" spans="1:27" x14ac:dyDescent="0.25">
      <c r="D1183" s="36" t="s">
        <v>286</v>
      </c>
      <c r="E1183" s="35"/>
      <c r="H1183" s="35"/>
      <c r="K1183" s="33">
        <f>SUM(J1181:J1182)</f>
        <v>0</v>
      </c>
    </row>
    <row r="1184" spans="1:27" x14ac:dyDescent="0.25">
      <c r="B1184" s="24" t="s">
        <v>291</v>
      </c>
      <c r="E1184" s="35"/>
      <c r="H1184" s="35"/>
      <c r="K1184" s="35"/>
    </row>
    <row r="1185" spans="1:27" x14ac:dyDescent="0.25">
      <c r="B1185" t="s">
        <v>505</v>
      </c>
      <c r="C1185" t="s">
        <v>12</v>
      </c>
      <c r="D1185" t="s">
        <v>506</v>
      </c>
      <c r="E1185" s="32">
        <v>0.8</v>
      </c>
      <c r="G1185" t="s">
        <v>284</v>
      </c>
      <c r="H1185" s="33"/>
      <c r="I1185" t="s">
        <v>285</v>
      </c>
      <c r="J1185" s="34">
        <f>ROUND(E1185* H1185,5)</f>
        <v>0</v>
      </c>
      <c r="K1185" s="35"/>
    </row>
    <row r="1186" spans="1:27" x14ac:dyDescent="0.25">
      <c r="D1186" s="36" t="s">
        <v>299</v>
      </c>
      <c r="E1186" s="35"/>
      <c r="H1186" s="35"/>
      <c r="K1186" s="33">
        <f>SUM(J1185:J1185)</f>
        <v>0</v>
      </c>
    </row>
    <row r="1187" spans="1:27" x14ac:dyDescent="0.25">
      <c r="E1187" s="35"/>
      <c r="H1187" s="35"/>
      <c r="K1187" s="35"/>
    </row>
    <row r="1188" spans="1:27" x14ac:dyDescent="0.25">
      <c r="D1188" s="36" t="s">
        <v>301</v>
      </c>
      <c r="E1188" s="35"/>
      <c r="H1188" s="35">
        <v>1.5</v>
      </c>
      <c r="I1188" t="s">
        <v>302</v>
      </c>
      <c r="J1188">
        <f>ROUND(H1188/100*K1183,5)</f>
        <v>0</v>
      </c>
      <c r="K1188" s="35"/>
    </row>
    <row r="1189" spans="1:27" x14ac:dyDescent="0.25">
      <c r="D1189" s="36" t="s">
        <v>300</v>
      </c>
      <c r="E1189" s="35"/>
      <c r="H1189" s="35"/>
      <c r="K1189" s="37">
        <f>SUM(J1180:J1188)</f>
        <v>0</v>
      </c>
    </row>
    <row r="1190" spans="1:27" x14ac:dyDescent="0.25">
      <c r="D1190" s="36" t="s">
        <v>303</v>
      </c>
      <c r="E1190" s="35"/>
      <c r="H1190" s="35"/>
      <c r="K1190" s="37">
        <f>SUM(K1189:K1189)</f>
        <v>0</v>
      </c>
    </row>
    <row r="1192" spans="1:27" ht="45" customHeight="1" x14ac:dyDescent="0.25">
      <c r="A1192" s="28" t="s">
        <v>665</v>
      </c>
      <c r="B1192" s="28" t="s">
        <v>203</v>
      </c>
      <c r="C1192" s="29" t="s">
        <v>12</v>
      </c>
      <c r="D1192" s="7" t="s">
        <v>204</v>
      </c>
      <c r="E1192" s="6"/>
      <c r="F1192" s="6"/>
      <c r="G1192" s="29"/>
      <c r="H1192" s="30" t="s">
        <v>272</v>
      </c>
      <c r="I1192" s="5">
        <v>1</v>
      </c>
      <c r="J1192" s="4"/>
      <c r="K1192" s="31">
        <f>ROUND(K1203,2)</f>
        <v>0</v>
      </c>
      <c r="L1192" s="29"/>
      <c r="M1192" s="29"/>
      <c r="N1192" s="29"/>
      <c r="O1192" s="29"/>
      <c r="P1192" s="29"/>
      <c r="Q1192" s="29"/>
      <c r="R1192" s="29"/>
      <c r="S1192" s="29"/>
      <c r="T1192" s="29"/>
      <c r="U1192" s="29"/>
      <c r="V1192" s="29"/>
      <c r="W1192" s="29"/>
      <c r="X1192" s="29"/>
      <c r="Y1192" s="29"/>
      <c r="Z1192" s="29"/>
      <c r="AA1192" s="29"/>
    </row>
    <row r="1193" spans="1:27" x14ac:dyDescent="0.25">
      <c r="B1193" s="24" t="s">
        <v>279</v>
      </c>
    </row>
    <row r="1194" spans="1:27" x14ac:dyDescent="0.25">
      <c r="B1194" t="s">
        <v>493</v>
      </c>
      <c r="C1194" t="s">
        <v>281</v>
      </c>
      <c r="D1194" t="s">
        <v>494</v>
      </c>
      <c r="E1194" s="32">
        <v>0.22500000000000001</v>
      </c>
      <c r="F1194" t="s">
        <v>283</v>
      </c>
      <c r="G1194" t="s">
        <v>284</v>
      </c>
      <c r="H1194" s="33"/>
      <c r="I1194" t="s">
        <v>285</v>
      </c>
      <c r="J1194" s="34">
        <f>ROUND(E1194/I1192* H1194,5)</f>
        <v>0</v>
      </c>
      <c r="K1194" s="35"/>
    </row>
    <row r="1195" spans="1:27" x14ac:dyDescent="0.25">
      <c r="B1195" t="s">
        <v>491</v>
      </c>
      <c r="C1195" t="s">
        <v>281</v>
      </c>
      <c r="D1195" t="s">
        <v>492</v>
      </c>
      <c r="E1195" s="32">
        <v>0.9</v>
      </c>
      <c r="F1195" t="s">
        <v>283</v>
      </c>
      <c r="G1195" t="s">
        <v>284</v>
      </c>
      <c r="H1195" s="33"/>
      <c r="I1195" t="s">
        <v>285</v>
      </c>
      <c r="J1195" s="34">
        <f>ROUND(E1195/I1192* H1195,5)</f>
        <v>0</v>
      </c>
      <c r="K1195" s="35"/>
    </row>
    <row r="1196" spans="1:27" x14ac:dyDescent="0.25">
      <c r="D1196" s="36" t="s">
        <v>286</v>
      </c>
      <c r="E1196" s="35"/>
      <c r="H1196" s="35"/>
      <c r="K1196" s="33">
        <f>SUM(J1194:J1195)</f>
        <v>0</v>
      </c>
    </row>
    <row r="1197" spans="1:27" x14ac:dyDescent="0.25">
      <c r="B1197" s="24" t="s">
        <v>291</v>
      </c>
      <c r="E1197" s="35"/>
      <c r="H1197" s="35"/>
      <c r="K1197" s="35"/>
    </row>
    <row r="1198" spans="1:27" x14ac:dyDescent="0.25">
      <c r="B1198" t="s">
        <v>505</v>
      </c>
      <c r="C1198" t="s">
        <v>12</v>
      </c>
      <c r="D1198" t="s">
        <v>506</v>
      </c>
      <c r="E1198" s="32">
        <v>0.8</v>
      </c>
      <c r="G1198" t="s">
        <v>284</v>
      </c>
      <c r="H1198" s="33"/>
      <c r="I1198" t="s">
        <v>285</v>
      </c>
      <c r="J1198" s="34">
        <f>ROUND(E1198* H1198,5)</f>
        <v>0</v>
      </c>
      <c r="K1198" s="35"/>
    </row>
    <row r="1199" spans="1:27" x14ac:dyDescent="0.25">
      <c r="D1199" s="36" t="s">
        <v>299</v>
      </c>
      <c r="E1199" s="35"/>
      <c r="H1199" s="35"/>
      <c r="K1199" s="33">
        <f>SUM(J1198:J1198)</f>
        <v>0</v>
      </c>
    </row>
    <row r="1200" spans="1:27" x14ac:dyDescent="0.25">
      <c r="E1200" s="35"/>
      <c r="H1200" s="35"/>
      <c r="K1200" s="35"/>
    </row>
    <row r="1201" spans="1:27" x14ac:dyDescent="0.25">
      <c r="D1201" s="36" t="s">
        <v>301</v>
      </c>
      <c r="E1201" s="35"/>
      <c r="H1201" s="35">
        <v>1.5</v>
      </c>
      <c r="I1201" t="s">
        <v>302</v>
      </c>
      <c r="J1201">
        <f>ROUND(H1201/100*K1196,5)</f>
        <v>0</v>
      </c>
      <c r="K1201" s="35"/>
    </row>
    <row r="1202" spans="1:27" x14ac:dyDescent="0.25">
      <c r="D1202" s="36" t="s">
        <v>300</v>
      </c>
      <c r="E1202" s="35"/>
      <c r="H1202" s="35"/>
      <c r="K1202" s="37">
        <f>SUM(J1193:J1201)</f>
        <v>0</v>
      </c>
    </row>
    <row r="1203" spans="1:27" x14ac:dyDescent="0.25">
      <c r="D1203" s="36" t="s">
        <v>303</v>
      </c>
      <c r="E1203" s="35"/>
      <c r="H1203" s="35"/>
      <c r="K1203" s="37">
        <f>SUM(K1202:K1202)</f>
        <v>0</v>
      </c>
    </row>
    <row r="1205" spans="1:27" ht="45" customHeight="1" x14ac:dyDescent="0.25">
      <c r="A1205" s="28" t="s">
        <v>666</v>
      </c>
      <c r="B1205" s="28" t="s">
        <v>207</v>
      </c>
      <c r="C1205" s="29" t="s">
        <v>12</v>
      </c>
      <c r="D1205" s="7" t="s">
        <v>208</v>
      </c>
      <c r="E1205" s="6"/>
      <c r="F1205" s="6"/>
      <c r="G1205" s="29"/>
      <c r="H1205" s="30" t="s">
        <v>272</v>
      </c>
      <c r="I1205" s="5">
        <v>1</v>
      </c>
      <c r="J1205" s="4"/>
      <c r="K1205" s="31">
        <f>ROUND(K1215,2)</f>
        <v>0</v>
      </c>
      <c r="L1205" s="29"/>
      <c r="M1205" s="29"/>
      <c r="N1205" s="29"/>
      <c r="O1205" s="29"/>
      <c r="P1205" s="29"/>
      <c r="Q1205" s="29"/>
      <c r="R1205" s="29"/>
      <c r="S1205" s="29"/>
      <c r="T1205" s="29"/>
      <c r="U1205" s="29"/>
      <c r="V1205" s="29"/>
      <c r="W1205" s="29"/>
      <c r="X1205" s="29"/>
      <c r="Y1205" s="29"/>
      <c r="Z1205" s="29"/>
      <c r="AA1205" s="29"/>
    </row>
    <row r="1206" spans="1:27" x14ac:dyDescent="0.25">
      <c r="B1206" s="24" t="s">
        <v>279</v>
      </c>
    </row>
    <row r="1207" spans="1:27" x14ac:dyDescent="0.25">
      <c r="B1207" t="s">
        <v>315</v>
      </c>
      <c r="C1207" t="s">
        <v>281</v>
      </c>
      <c r="D1207" t="s">
        <v>316</v>
      </c>
      <c r="E1207" s="32">
        <v>1</v>
      </c>
      <c r="F1207" t="s">
        <v>283</v>
      </c>
      <c r="G1207" t="s">
        <v>284</v>
      </c>
      <c r="H1207" s="33"/>
      <c r="I1207" t="s">
        <v>285</v>
      </c>
      <c r="J1207" s="34">
        <f>ROUND(E1207/I1205* H1207,5)</f>
        <v>0</v>
      </c>
      <c r="K1207" s="35"/>
    </row>
    <row r="1208" spans="1:27" x14ac:dyDescent="0.25">
      <c r="D1208" s="36" t="s">
        <v>286</v>
      </c>
      <c r="E1208" s="35"/>
      <c r="H1208" s="35"/>
      <c r="K1208" s="33">
        <f>SUM(J1207:J1207)</f>
        <v>0</v>
      </c>
    </row>
    <row r="1209" spans="1:27" x14ac:dyDescent="0.25">
      <c r="B1209" s="24" t="s">
        <v>291</v>
      </c>
      <c r="E1209" s="35"/>
      <c r="H1209" s="35"/>
      <c r="K1209" s="35"/>
    </row>
    <row r="1210" spans="1:27" x14ac:dyDescent="0.25">
      <c r="B1210" t="s">
        <v>667</v>
      </c>
      <c r="C1210" t="s">
        <v>12</v>
      </c>
      <c r="D1210" t="s">
        <v>668</v>
      </c>
      <c r="E1210" s="32">
        <v>1</v>
      </c>
      <c r="G1210" t="s">
        <v>284</v>
      </c>
      <c r="H1210" s="33"/>
      <c r="I1210" t="s">
        <v>285</v>
      </c>
      <c r="J1210" s="34">
        <f>ROUND(E1210* H1210,5)</f>
        <v>0</v>
      </c>
      <c r="K1210" s="35"/>
    </row>
    <row r="1211" spans="1:27" x14ac:dyDescent="0.25">
      <c r="D1211" s="36" t="s">
        <v>299</v>
      </c>
      <c r="E1211" s="35"/>
      <c r="H1211" s="35"/>
      <c r="K1211" s="33">
        <f>SUM(J1210:J1210)</f>
        <v>0</v>
      </c>
    </row>
    <row r="1212" spans="1:27" x14ac:dyDescent="0.25">
      <c r="E1212" s="35"/>
      <c r="H1212" s="35"/>
      <c r="K1212" s="35"/>
    </row>
    <row r="1213" spans="1:27" x14ac:dyDescent="0.25">
      <c r="D1213" s="36" t="s">
        <v>301</v>
      </c>
      <c r="E1213" s="35"/>
      <c r="H1213" s="35">
        <v>1.5</v>
      </c>
      <c r="I1213" t="s">
        <v>302</v>
      </c>
      <c r="J1213">
        <f>ROUND(H1213/100*K1208,5)</f>
        <v>0</v>
      </c>
      <c r="K1213" s="35"/>
    </row>
    <row r="1214" spans="1:27" x14ac:dyDescent="0.25">
      <c r="D1214" s="36" t="s">
        <v>300</v>
      </c>
      <c r="E1214" s="35"/>
      <c r="H1214" s="35"/>
      <c r="K1214" s="37">
        <f>SUM(J1206:J1213)</f>
        <v>0</v>
      </c>
    </row>
    <row r="1215" spans="1:27" x14ac:dyDescent="0.25">
      <c r="D1215" s="36" t="s">
        <v>303</v>
      </c>
      <c r="E1215" s="35"/>
      <c r="H1215" s="35"/>
      <c r="K1215" s="37">
        <f>SUM(K1214:K1214)</f>
        <v>0</v>
      </c>
    </row>
    <row r="1217" spans="1:27" ht="45" customHeight="1" x14ac:dyDescent="0.25">
      <c r="A1217" s="28" t="s">
        <v>669</v>
      </c>
      <c r="B1217" s="28" t="s">
        <v>212</v>
      </c>
      <c r="C1217" s="29" t="s">
        <v>12</v>
      </c>
      <c r="D1217" s="7" t="s">
        <v>213</v>
      </c>
      <c r="E1217" s="6"/>
      <c r="F1217" s="6"/>
      <c r="G1217" s="29"/>
      <c r="H1217" s="30" t="s">
        <v>272</v>
      </c>
      <c r="I1217" s="5">
        <v>1</v>
      </c>
      <c r="J1217" s="4"/>
      <c r="K1217" s="31">
        <f>ROUND(K1231,2)</f>
        <v>0</v>
      </c>
      <c r="L1217" s="29"/>
      <c r="M1217" s="29"/>
      <c r="N1217" s="29"/>
      <c r="O1217" s="29"/>
      <c r="P1217" s="29"/>
      <c r="Q1217" s="29"/>
      <c r="R1217" s="29"/>
      <c r="S1217" s="29"/>
      <c r="T1217" s="29"/>
      <c r="U1217" s="29"/>
      <c r="V1217" s="29"/>
      <c r="W1217" s="29"/>
      <c r="X1217" s="29"/>
      <c r="Y1217" s="29"/>
      <c r="Z1217" s="29"/>
      <c r="AA1217" s="29"/>
    </row>
    <row r="1218" spans="1:27" x14ac:dyDescent="0.25">
      <c r="B1218" s="24" t="s">
        <v>279</v>
      </c>
    </row>
    <row r="1219" spans="1:27" x14ac:dyDescent="0.25">
      <c r="B1219" t="s">
        <v>394</v>
      </c>
      <c r="C1219" t="s">
        <v>281</v>
      </c>
      <c r="D1219" t="s">
        <v>395</v>
      </c>
      <c r="E1219" s="32">
        <v>2.2000000000000002</v>
      </c>
      <c r="F1219" t="s">
        <v>283</v>
      </c>
      <c r="G1219" t="s">
        <v>284</v>
      </c>
      <c r="H1219" s="33"/>
      <c r="I1219" t="s">
        <v>285</v>
      </c>
      <c r="J1219" s="34">
        <f>ROUND(E1219/I1217* H1219,5)</f>
        <v>0</v>
      </c>
      <c r="K1219" s="35"/>
    </row>
    <row r="1220" spans="1:27" x14ac:dyDescent="0.25">
      <c r="B1220" t="s">
        <v>509</v>
      </c>
      <c r="C1220" t="s">
        <v>281</v>
      </c>
      <c r="D1220" t="s">
        <v>510</v>
      </c>
      <c r="E1220" s="32">
        <v>2.2000000000000002</v>
      </c>
      <c r="F1220" t="s">
        <v>283</v>
      </c>
      <c r="G1220" t="s">
        <v>284</v>
      </c>
      <c r="H1220" s="33"/>
      <c r="I1220" t="s">
        <v>285</v>
      </c>
      <c r="J1220" s="34">
        <f>ROUND(E1220/I1217* H1220,5)</f>
        <v>0</v>
      </c>
      <c r="K1220" s="35"/>
    </row>
    <row r="1221" spans="1:27" x14ac:dyDescent="0.25">
      <c r="D1221" s="36" t="s">
        <v>286</v>
      </c>
      <c r="E1221" s="35"/>
      <c r="H1221" s="35"/>
      <c r="K1221" s="33">
        <f>SUM(J1219:J1220)</f>
        <v>0</v>
      </c>
    </row>
    <row r="1222" spans="1:27" x14ac:dyDescent="0.25">
      <c r="B1222" s="24" t="s">
        <v>291</v>
      </c>
      <c r="E1222" s="35"/>
      <c r="H1222" s="35"/>
      <c r="K1222" s="35"/>
    </row>
    <row r="1223" spans="1:27" x14ac:dyDescent="0.25">
      <c r="B1223" t="s">
        <v>530</v>
      </c>
      <c r="C1223" t="s">
        <v>12</v>
      </c>
      <c r="D1223" t="s">
        <v>531</v>
      </c>
      <c r="E1223" s="32">
        <v>1.5</v>
      </c>
      <c r="G1223" t="s">
        <v>284</v>
      </c>
      <c r="H1223" s="33"/>
      <c r="I1223" t="s">
        <v>285</v>
      </c>
      <c r="J1223" s="34">
        <f>ROUND(E1223* H1223,5)</f>
        <v>0</v>
      </c>
      <c r="K1223" s="35"/>
    </row>
    <row r="1224" spans="1:27" x14ac:dyDescent="0.25">
      <c r="B1224" t="s">
        <v>528</v>
      </c>
      <c r="C1224" t="s">
        <v>46</v>
      </c>
      <c r="D1224" t="s">
        <v>529</v>
      </c>
      <c r="E1224" s="32">
        <v>2.3E-2</v>
      </c>
      <c r="G1224" t="s">
        <v>284</v>
      </c>
      <c r="H1224" s="33"/>
      <c r="I1224" t="s">
        <v>285</v>
      </c>
      <c r="J1224" s="34">
        <f>ROUND(E1224* H1224,5)</f>
        <v>0</v>
      </c>
      <c r="K1224" s="35"/>
    </row>
    <row r="1225" spans="1:27" x14ac:dyDescent="0.25">
      <c r="B1225" t="s">
        <v>525</v>
      </c>
      <c r="C1225" t="s">
        <v>526</v>
      </c>
      <c r="D1225" t="s">
        <v>527</v>
      </c>
      <c r="E1225" s="32">
        <v>1</v>
      </c>
      <c r="G1225" t="s">
        <v>284</v>
      </c>
      <c r="H1225" s="33"/>
      <c r="I1225" t="s">
        <v>285</v>
      </c>
      <c r="J1225" s="34">
        <f>ROUND(E1225* H1225,5)</f>
        <v>0</v>
      </c>
      <c r="K1225" s="35"/>
    </row>
    <row r="1226" spans="1:27" x14ac:dyDescent="0.25">
      <c r="B1226" t="s">
        <v>523</v>
      </c>
      <c r="C1226" t="s">
        <v>115</v>
      </c>
      <c r="D1226" t="s">
        <v>524</v>
      </c>
      <c r="E1226" s="32">
        <v>1.2</v>
      </c>
      <c r="G1226" t="s">
        <v>284</v>
      </c>
      <c r="H1226" s="33"/>
      <c r="I1226" t="s">
        <v>285</v>
      </c>
      <c r="J1226" s="34">
        <f>ROUND(E1226* H1226,5)</f>
        <v>0</v>
      </c>
      <c r="K1226" s="35"/>
    </row>
    <row r="1227" spans="1:27" x14ac:dyDescent="0.25">
      <c r="D1227" s="36" t="s">
        <v>299</v>
      </c>
      <c r="E1227" s="35"/>
      <c r="H1227" s="35"/>
      <c r="K1227" s="33">
        <f>SUM(J1223:J1226)</f>
        <v>0</v>
      </c>
    </row>
    <row r="1228" spans="1:27" x14ac:dyDescent="0.25">
      <c r="E1228" s="35"/>
      <c r="H1228" s="35"/>
      <c r="K1228" s="35"/>
    </row>
    <row r="1229" spans="1:27" x14ac:dyDescent="0.25">
      <c r="D1229" s="36" t="s">
        <v>301</v>
      </c>
      <c r="E1229" s="35"/>
      <c r="H1229" s="35">
        <v>2.5</v>
      </c>
      <c r="I1229" t="s">
        <v>302</v>
      </c>
      <c r="J1229">
        <f>ROUND(H1229/100*K1221,5)</f>
        <v>0</v>
      </c>
      <c r="K1229" s="35"/>
    </row>
    <row r="1230" spans="1:27" x14ac:dyDescent="0.25">
      <c r="D1230" s="36" t="s">
        <v>300</v>
      </c>
      <c r="E1230" s="35"/>
      <c r="H1230" s="35"/>
      <c r="K1230" s="37">
        <f>SUM(J1218:J1229)</f>
        <v>0</v>
      </c>
    </row>
    <row r="1231" spans="1:27" x14ac:dyDescent="0.25">
      <c r="D1231" s="36" t="s">
        <v>303</v>
      </c>
      <c r="E1231" s="35"/>
      <c r="H1231" s="35"/>
      <c r="K1231" s="37">
        <f>SUM(K1230:K1230)</f>
        <v>0</v>
      </c>
    </row>
    <row r="1233" spans="1:27" ht="45" customHeight="1" x14ac:dyDescent="0.25">
      <c r="A1233" s="28" t="s">
        <v>670</v>
      </c>
      <c r="B1233" s="28" t="s">
        <v>214</v>
      </c>
      <c r="C1233" s="29" t="s">
        <v>12</v>
      </c>
      <c r="D1233" s="7" t="s">
        <v>215</v>
      </c>
      <c r="E1233" s="6"/>
      <c r="F1233" s="6"/>
      <c r="G1233" s="29"/>
      <c r="H1233" s="30" t="s">
        <v>272</v>
      </c>
      <c r="I1233" s="5">
        <v>1</v>
      </c>
      <c r="J1233" s="4"/>
      <c r="K1233" s="31">
        <f>ROUND(K1247,2)</f>
        <v>0</v>
      </c>
      <c r="L1233" s="29"/>
      <c r="M1233" s="29"/>
      <c r="N1233" s="29"/>
      <c r="O1233" s="29"/>
      <c r="P1233" s="29"/>
      <c r="Q1233" s="29"/>
      <c r="R1233" s="29"/>
      <c r="S1233" s="29"/>
      <c r="T1233" s="29"/>
      <c r="U1233" s="29"/>
      <c r="V1233" s="29"/>
      <c r="W1233" s="29"/>
      <c r="X1233" s="29"/>
      <c r="Y1233" s="29"/>
      <c r="Z1233" s="29"/>
      <c r="AA1233" s="29"/>
    </row>
    <row r="1234" spans="1:27" x14ac:dyDescent="0.25">
      <c r="B1234" s="24" t="s">
        <v>279</v>
      </c>
    </row>
    <row r="1235" spans="1:27" x14ac:dyDescent="0.25">
      <c r="B1235" t="s">
        <v>394</v>
      </c>
      <c r="C1235" t="s">
        <v>281</v>
      </c>
      <c r="D1235" t="s">
        <v>395</v>
      </c>
      <c r="E1235" s="32">
        <v>2.2000000000000002</v>
      </c>
      <c r="F1235" t="s">
        <v>283</v>
      </c>
      <c r="G1235" t="s">
        <v>284</v>
      </c>
      <c r="H1235" s="33"/>
      <c r="I1235" t="s">
        <v>285</v>
      </c>
      <c r="J1235" s="34">
        <f>ROUND(E1235/I1233* H1235,5)</f>
        <v>0</v>
      </c>
      <c r="K1235" s="35"/>
    </row>
    <row r="1236" spans="1:27" x14ac:dyDescent="0.25">
      <c r="B1236" t="s">
        <v>509</v>
      </c>
      <c r="C1236" t="s">
        <v>281</v>
      </c>
      <c r="D1236" t="s">
        <v>510</v>
      </c>
      <c r="E1236" s="32">
        <v>2.2000000000000002</v>
      </c>
      <c r="F1236" t="s">
        <v>283</v>
      </c>
      <c r="G1236" t="s">
        <v>284</v>
      </c>
      <c r="H1236" s="33"/>
      <c r="I1236" t="s">
        <v>285</v>
      </c>
      <c r="J1236" s="34">
        <f>ROUND(E1236/I1233* H1236,5)</f>
        <v>0</v>
      </c>
      <c r="K1236" s="35"/>
    </row>
    <row r="1237" spans="1:27" x14ac:dyDescent="0.25">
      <c r="D1237" s="36" t="s">
        <v>286</v>
      </c>
      <c r="E1237" s="35"/>
      <c r="H1237" s="35"/>
      <c r="K1237" s="33">
        <f>SUM(J1235:J1236)</f>
        <v>0</v>
      </c>
    </row>
    <row r="1238" spans="1:27" x14ac:dyDescent="0.25">
      <c r="B1238" s="24" t="s">
        <v>291</v>
      </c>
      <c r="E1238" s="35"/>
      <c r="H1238" s="35"/>
      <c r="K1238" s="35"/>
    </row>
    <row r="1239" spans="1:27" x14ac:dyDescent="0.25">
      <c r="B1239" t="s">
        <v>528</v>
      </c>
      <c r="C1239" t="s">
        <v>46</v>
      </c>
      <c r="D1239" t="s">
        <v>529</v>
      </c>
      <c r="E1239" s="32">
        <v>2.3E-2</v>
      </c>
      <c r="G1239" t="s">
        <v>284</v>
      </c>
      <c r="H1239" s="33"/>
      <c r="I1239" t="s">
        <v>285</v>
      </c>
      <c r="J1239" s="34">
        <f>ROUND(E1239* H1239,5)</f>
        <v>0</v>
      </c>
      <c r="K1239" s="35"/>
    </row>
    <row r="1240" spans="1:27" x14ac:dyDescent="0.25">
      <c r="B1240" t="s">
        <v>525</v>
      </c>
      <c r="C1240" t="s">
        <v>526</v>
      </c>
      <c r="D1240" t="s">
        <v>527</v>
      </c>
      <c r="E1240" s="32">
        <v>1</v>
      </c>
      <c r="G1240" t="s">
        <v>284</v>
      </c>
      <c r="H1240" s="33"/>
      <c r="I1240" t="s">
        <v>285</v>
      </c>
      <c r="J1240" s="34">
        <f>ROUND(E1240* H1240,5)</f>
        <v>0</v>
      </c>
      <c r="K1240" s="35"/>
    </row>
    <row r="1241" spans="1:27" x14ac:dyDescent="0.25">
      <c r="B1241" t="s">
        <v>530</v>
      </c>
      <c r="C1241" t="s">
        <v>12</v>
      </c>
      <c r="D1241" t="s">
        <v>531</v>
      </c>
      <c r="E1241" s="32">
        <v>1.5</v>
      </c>
      <c r="G1241" t="s">
        <v>284</v>
      </c>
      <c r="H1241" s="33"/>
      <c r="I1241" t="s">
        <v>285</v>
      </c>
      <c r="J1241" s="34">
        <f>ROUND(E1241* H1241,5)</f>
        <v>0</v>
      </c>
      <c r="K1241" s="35"/>
    </row>
    <row r="1242" spans="1:27" x14ac:dyDescent="0.25">
      <c r="B1242" t="s">
        <v>523</v>
      </c>
      <c r="C1242" t="s">
        <v>115</v>
      </c>
      <c r="D1242" t="s">
        <v>524</v>
      </c>
      <c r="E1242" s="32">
        <v>1.3</v>
      </c>
      <c r="G1242" t="s">
        <v>284</v>
      </c>
      <c r="H1242" s="33"/>
      <c r="I1242" t="s">
        <v>285</v>
      </c>
      <c r="J1242" s="34">
        <f>ROUND(E1242* H1242,5)</f>
        <v>0</v>
      </c>
      <c r="K1242" s="35"/>
    </row>
    <row r="1243" spans="1:27" x14ac:dyDescent="0.25">
      <c r="D1243" s="36" t="s">
        <v>299</v>
      </c>
      <c r="E1243" s="35"/>
      <c r="H1243" s="35"/>
      <c r="K1243" s="33">
        <f>SUM(J1239:J1242)</f>
        <v>0</v>
      </c>
    </row>
    <row r="1244" spans="1:27" x14ac:dyDescent="0.25">
      <c r="E1244" s="35"/>
      <c r="H1244" s="35"/>
      <c r="K1244" s="35"/>
    </row>
    <row r="1245" spans="1:27" x14ac:dyDescent="0.25">
      <c r="D1245" s="36" t="s">
        <v>301</v>
      </c>
      <c r="E1245" s="35"/>
      <c r="H1245" s="35">
        <v>2.5</v>
      </c>
      <c r="I1245" t="s">
        <v>302</v>
      </c>
      <c r="J1245">
        <f>ROUND(H1245/100*K1237,5)</f>
        <v>0</v>
      </c>
      <c r="K1245" s="35"/>
    </row>
    <row r="1246" spans="1:27" x14ac:dyDescent="0.25">
      <c r="D1246" s="36" t="s">
        <v>300</v>
      </c>
      <c r="E1246" s="35"/>
      <c r="H1246" s="35"/>
      <c r="K1246" s="37">
        <f>SUM(J1234:J1245)</f>
        <v>0</v>
      </c>
    </row>
    <row r="1247" spans="1:27" x14ac:dyDescent="0.25">
      <c r="D1247" s="36" t="s">
        <v>303</v>
      </c>
      <c r="E1247" s="35"/>
      <c r="H1247" s="35"/>
      <c r="K1247" s="37">
        <f>SUM(K1246:K1246)</f>
        <v>0</v>
      </c>
    </row>
    <row r="1249" spans="1:27" ht="45" customHeight="1" x14ac:dyDescent="0.25">
      <c r="A1249" s="28" t="s">
        <v>671</v>
      </c>
      <c r="B1249" s="28" t="s">
        <v>216</v>
      </c>
      <c r="C1249" s="29" t="s">
        <v>12</v>
      </c>
      <c r="D1249" s="7" t="s">
        <v>217</v>
      </c>
      <c r="E1249" s="6"/>
      <c r="F1249" s="6"/>
      <c r="G1249" s="29"/>
      <c r="H1249" s="30" t="s">
        <v>272</v>
      </c>
      <c r="I1249" s="5">
        <v>1</v>
      </c>
      <c r="J1249" s="4"/>
      <c r="K1249" s="31">
        <f>ROUND(K1263,2)</f>
        <v>0</v>
      </c>
      <c r="L1249" s="29"/>
      <c r="M1249" s="29"/>
      <c r="N1249" s="29"/>
      <c r="O1249" s="29"/>
      <c r="P1249" s="29"/>
      <c r="Q1249" s="29"/>
      <c r="R1249" s="29"/>
      <c r="S1249" s="29"/>
      <c r="T1249" s="29"/>
      <c r="U1249" s="29"/>
      <c r="V1249" s="29"/>
      <c r="W1249" s="29"/>
      <c r="X1249" s="29"/>
      <c r="Y1249" s="29"/>
      <c r="Z1249" s="29"/>
      <c r="AA1249" s="29"/>
    </row>
    <row r="1250" spans="1:27" x14ac:dyDescent="0.25">
      <c r="B1250" s="24" t="s">
        <v>279</v>
      </c>
    </row>
    <row r="1251" spans="1:27" x14ac:dyDescent="0.25">
      <c r="B1251" t="s">
        <v>509</v>
      </c>
      <c r="C1251" t="s">
        <v>281</v>
      </c>
      <c r="D1251" t="s">
        <v>510</v>
      </c>
      <c r="E1251" s="32">
        <v>2.2000000000000002</v>
      </c>
      <c r="F1251" t="s">
        <v>283</v>
      </c>
      <c r="G1251" t="s">
        <v>284</v>
      </c>
      <c r="H1251" s="33"/>
      <c r="I1251" t="s">
        <v>285</v>
      </c>
      <c r="J1251" s="34">
        <f>ROUND(E1251/I1249* H1251,5)</f>
        <v>0</v>
      </c>
      <c r="K1251" s="35"/>
    </row>
    <row r="1252" spans="1:27" x14ac:dyDescent="0.25">
      <c r="B1252" t="s">
        <v>394</v>
      </c>
      <c r="C1252" t="s">
        <v>281</v>
      </c>
      <c r="D1252" t="s">
        <v>395</v>
      </c>
      <c r="E1252" s="32">
        <v>2.2000000000000002</v>
      </c>
      <c r="F1252" t="s">
        <v>283</v>
      </c>
      <c r="G1252" t="s">
        <v>284</v>
      </c>
      <c r="H1252" s="33"/>
      <c r="I1252" t="s">
        <v>285</v>
      </c>
      <c r="J1252" s="34">
        <f>ROUND(E1252/I1249* H1252,5)</f>
        <v>0</v>
      </c>
      <c r="K1252" s="35"/>
    </row>
    <row r="1253" spans="1:27" x14ac:dyDescent="0.25">
      <c r="D1253" s="36" t="s">
        <v>286</v>
      </c>
      <c r="E1253" s="35"/>
      <c r="H1253" s="35"/>
      <c r="K1253" s="33">
        <f>SUM(J1251:J1252)</f>
        <v>0</v>
      </c>
    </row>
    <row r="1254" spans="1:27" x14ac:dyDescent="0.25">
      <c r="B1254" s="24" t="s">
        <v>291</v>
      </c>
      <c r="E1254" s="35"/>
      <c r="H1254" s="35"/>
      <c r="K1254" s="35"/>
    </row>
    <row r="1255" spans="1:27" x14ac:dyDescent="0.25">
      <c r="B1255" t="s">
        <v>525</v>
      </c>
      <c r="C1255" t="s">
        <v>526</v>
      </c>
      <c r="D1255" t="s">
        <v>527</v>
      </c>
      <c r="E1255" s="32">
        <v>1</v>
      </c>
      <c r="G1255" t="s">
        <v>284</v>
      </c>
      <c r="H1255" s="33"/>
      <c r="I1255" t="s">
        <v>285</v>
      </c>
      <c r="J1255" s="34">
        <f>ROUND(E1255* H1255,5)</f>
        <v>0</v>
      </c>
      <c r="K1255" s="35"/>
    </row>
    <row r="1256" spans="1:27" x14ac:dyDescent="0.25">
      <c r="B1256" t="s">
        <v>528</v>
      </c>
      <c r="C1256" t="s">
        <v>46</v>
      </c>
      <c r="D1256" t="s">
        <v>529</v>
      </c>
      <c r="E1256" s="32">
        <v>2.3E-2</v>
      </c>
      <c r="G1256" t="s">
        <v>284</v>
      </c>
      <c r="H1256" s="33"/>
      <c r="I1256" t="s">
        <v>285</v>
      </c>
      <c r="J1256" s="34">
        <f>ROUND(E1256* H1256,5)</f>
        <v>0</v>
      </c>
      <c r="K1256" s="35"/>
    </row>
    <row r="1257" spans="1:27" x14ac:dyDescent="0.25">
      <c r="B1257" t="s">
        <v>530</v>
      </c>
      <c r="C1257" t="s">
        <v>12</v>
      </c>
      <c r="D1257" t="s">
        <v>531</v>
      </c>
      <c r="E1257" s="32">
        <v>1.5</v>
      </c>
      <c r="G1257" t="s">
        <v>284</v>
      </c>
      <c r="H1257" s="33"/>
      <c r="I1257" t="s">
        <v>285</v>
      </c>
      <c r="J1257" s="34">
        <f>ROUND(E1257* H1257,5)</f>
        <v>0</v>
      </c>
      <c r="K1257" s="35"/>
    </row>
    <row r="1258" spans="1:27" x14ac:dyDescent="0.25">
      <c r="B1258" t="s">
        <v>523</v>
      </c>
      <c r="C1258" t="s">
        <v>115</v>
      </c>
      <c r="D1258" t="s">
        <v>524</v>
      </c>
      <c r="E1258" s="32">
        <v>1</v>
      </c>
      <c r="G1258" t="s">
        <v>284</v>
      </c>
      <c r="H1258" s="33"/>
      <c r="I1258" t="s">
        <v>285</v>
      </c>
      <c r="J1258" s="34">
        <f>ROUND(E1258* H1258,5)</f>
        <v>0</v>
      </c>
      <c r="K1258" s="35"/>
    </row>
    <row r="1259" spans="1:27" x14ac:dyDescent="0.25">
      <c r="D1259" s="36" t="s">
        <v>299</v>
      </c>
      <c r="E1259" s="35"/>
      <c r="H1259" s="35"/>
      <c r="K1259" s="33">
        <f>SUM(J1255:J1258)</f>
        <v>0</v>
      </c>
    </row>
    <row r="1260" spans="1:27" x14ac:dyDescent="0.25">
      <c r="E1260" s="35"/>
      <c r="H1260" s="35"/>
      <c r="K1260" s="35"/>
    </row>
    <row r="1261" spans="1:27" x14ac:dyDescent="0.25">
      <c r="D1261" s="36" t="s">
        <v>301</v>
      </c>
      <c r="E1261" s="35"/>
      <c r="H1261" s="35">
        <v>2.5</v>
      </c>
      <c r="I1261" t="s">
        <v>302</v>
      </c>
      <c r="J1261">
        <f>ROUND(H1261/100*K1253,5)</f>
        <v>0</v>
      </c>
      <c r="K1261" s="35"/>
    </row>
    <row r="1262" spans="1:27" x14ac:dyDescent="0.25">
      <c r="D1262" s="36" t="s">
        <v>300</v>
      </c>
      <c r="E1262" s="35"/>
      <c r="H1262" s="35"/>
      <c r="K1262" s="37">
        <f>SUM(J1250:J1261)</f>
        <v>0</v>
      </c>
    </row>
    <row r="1263" spans="1:27" x14ac:dyDescent="0.25">
      <c r="D1263" s="36" t="s">
        <v>303</v>
      </c>
      <c r="E1263" s="35"/>
      <c r="H1263" s="35"/>
      <c r="K1263" s="37">
        <f>SUM(K1262:K1262)</f>
        <v>0</v>
      </c>
    </row>
    <row r="1265" spans="1:27" ht="45" customHeight="1" x14ac:dyDescent="0.25">
      <c r="A1265" s="28" t="s">
        <v>672</v>
      </c>
      <c r="B1265" s="28" t="s">
        <v>218</v>
      </c>
      <c r="C1265" s="29" t="s">
        <v>12</v>
      </c>
      <c r="D1265" s="7" t="s">
        <v>219</v>
      </c>
      <c r="E1265" s="6"/>
      <c r="F1265" s="6"/>
      <c r="G1265" s="29"/>
      <c r="H1265" s="30" t="s">
        <v>272</v>
      </c>
      <c r="I1265" s="5">
        <v>1</v>
      </c>
      <c r="J1265" s="4"/>
      <c r="K1265" s="31">
        <f>ROUND(K1279,2)</f>
        <v>0</v>
      </c>
      <c r="L1265" s="29"/>
      <c r="M1265" s="29"/>
      <c r="N1265" s="29"/>
      <c r="O1265" s="29"/>
      <c r="P1265" s="29"/>
      <c r="Q1265" s="29"/>
      <c r="R1265" s="29"/>
      <c r="S1265" s="29"/>
      <c r="T1265" s="29"/>
      <c r="U1265" s="29"/>
      <c r="V1265" s="29"/>
      <c r="W1265" s="29"/>
      <c r="X1265" s="29"/>
      <c r="Y1265" s="29"/>
      <c r="Z1265" s="29"/>
      <c r="AA1265" s="29"/>
    </row>
    <row r="1266" spans="1:27" x14ac:dyDescent="0.25">
      <c r="B1266" s="24" t="s">
        <v>279</v>
      </c>
    </row>
    <row r="1267" spans="1:27" x14ac:dyDescent="0.25">
      <c r="B1267" t="s">
        <v>394</v>
      </c>
      <c r="C1267" t="s">
        <v>281</v>
      </c>
      <c r="D1267" t="s">
        <v>395</v>
      </c>
      <c r="E1267" s="32">
        <v>2.2000000000000002</v>
      </c>
      <c r="F1267" t="s">
        <v>283</v>
      </c>
      <c r="G1267" t="s">
        <v>284</v>
      </c>
      <c r="H1267" s="33"/>
      <c r="I1267" t="s">
        <v>285</v>
      </c>
      <c r="J1267" s="34">
        <f>ROUND(E1267/I1265* H1267,5)</f>
        <v>0</v>
      </c>
      <c r="K1267" s="35"/>
    </row>
    <row r="1268" spans="1:27" x14ac:dyDescent="0.25">
      <c r="B1268" t="s">
        <v>509</v>
      </c>
      <c r="C1268" t="s">
        <v>281</v>
      </c>
      <c r="D1268" t="s">
        <v>510</v>
      </c>
      <c r="E1268" s="32">
        <v>2.2000000000000002</v>
      </c>
      <c r="F1268" t="s">
        <v>283</v>
      </c>
      <c r="G1268" t="s">
        <v>284</v>
      </c>
      <c r="H1268" s="33"/>
      <c r="I1268" t="s">
        <v>285</v>
      </c>
      <c r="J1268" s="34">
        <f>ROUND(E1268/I1265* H1268,5)</f>
        <v>0</v>
      </c>
      <c r="K1268" s="35"/>
    </row>
    <row r="1269" spans="1:27" x14ac:dyDescent="0.25">
      <c r="D1269" s="36" t="s">
        <v>286</v>
      </c>
      <c r="E1269" s="35"/>
      <c r="H1269" s="35"/>
      <c r="K1269" s="33">
        <f>SUM(J1267:J1268)</f>
        <v>0</v>
      </c>
    </row>
    <row r="1270" spans="1:27" x14ac:dyDescent="0.25">
      <c r="B1270" s="24" t="s">
        <v>291</v>
      </c>
      <c r="E1270" s="35"/>
      <c r="H1270" s="35"/>
      <c r="K1270" s="35"/>
    </row>
    <row r="1271" spans="1:27" x14ac:dyDescent="0.25">
      <c r="B1271" t="s">
        <v>530</v>
      </c>
      <c r="C1271" t="s">
        <v>12</v>
      </c>
      <c r="D1271" t="s">
        <v>531</v>
      </c>
      <c r="E1271" s="32">
        <v>1.5</v>
      </c>
      <c r="G1271" t="s">
        <v>284</v>
      </c>
      <c r="H1271" s="33"/>
      <c r="I1271" t="s">
        <v>285</v>
      </c>
      <c r="J1271" s="34">
        <f>ROUND(E1271* H1271,5)</f>
        <v>0</v>
      </c>
      <c r="K1271" s="35"/>
    </row>
    <row r="1272" spans="1:27" x14ac:dyDescent="0.25">
      <c r="B1272" t="s">
        <v>528</v>
      </c>
      <c r="C1272" t="s">
        <v>46</v>
      </c>
      <c r="D1272" t="s">
        <v>529</v>
      </c>
      <c r="E1272" s="32">
        <v>2.3E-2</v>
      </c>
      <c r="G1272" t="s">
        <v>284</v>
      </c>
      <c r="H1272" s="33"/>
      <c r="I1272" t="s">
        <v>285</v>
      </c>
      <c r="J1272" s="34">
        <f>ROUND(E1272* H1272,5)</f>
        <v>0</v>
      </c>
      <c r="K1272" s="35"/>
    </row>
    <row r="1273" spans="1:27" x14ac:dyDescent="0.25">
      <c r="B1273" t="s">
        <v>525</v>
      </c>
      <c r="C1273" t="s">
        <v>526</v>
      </c>
      <c r="D1273" t="s">
        <v>527</v>
      </c>
      <c r="E1273" s="32">
        <v>1</v>
      </c>
      <c r="G1273" t="s">
        <v>284</v>
      </c>
      <c r="H1273" s="33"/>
      <c r="I1273" t="s">
        <v>285</v>
      </c>
      <c r="J1273" s="34">
        <f>ROUND(E1273* H1273,5)</f>
        <v>0</v>
      </c>
      <c r="K1273" s="35"/>
    </row>
    <row r="1274" spans="1:27" x14ac:dyDescent="0.25">
      <c r="B1274" t="s">
        <v>523</v>
      </c>
      <c r="C1274" t="s">
        <v>115</v>
      </c>
      <c r="D1274" t="s">
        <v>524</v>
      </c>
      <c r="E1274" s="32">
        <v>1.5</v>
      </c>
      <c r="G1274" t="s">
        <v>284</v>
      </c>
      <c r="H1274" s="33"/>
      <c r="I1274" t="s">
        <v>285</v>
      </c>
      <c r="J1274" s="34">
        <f>ROUND(E1274* H1274,5)</f>
        <v>0</v>
      </c>
      <c r="K1274" s="35"/>
    </row>
    <row r="1275" spans="1:27" x14ac:dyDescent="0.25">
      <c r="D1275" s="36" t="s">
        <v>299</v>
      </c>
      <c r="E1275" s="35"/>
      <c r="H1275" s="35"/>
      <c r="K1275" s="33">
        <f>SUM(J1271:J1274)</f>
        <v>0</v>
      </c>
    </row>
    <row r="1276" spans="1:27" x14ac:dyDescent="0.25">
      <c r="E1276" s="35"/>
      <c r="H1276" s="35"/>
      <c r="K1276" s="35"/>
    </row>
    <row r="1277" spans="1:27" x14ac:dyDescent="0.25">
      <c r="D1277" s="36" t="s">
        <v>301</v>
      </c>
      <c r="E1277" s="35"/>
      <c r="H1277" s="35">
        <v>2.5</v>
      </c>
      <c r="I1277" t="s">
        <v>302</v>
      </c>
      <c r="J1277">
        <f>ROUND(H1277/100*K1269,5)</f>
        <v>0</v>
      </c>
      <c r="K1277" s="35"/>
    </row>
    <row r="1278" spans="1:27" x14ac:dyDescent="0.25">
      <c r="D1278" s="36" t="s">
        <v>300</v>
      </c>
      <c r="E1278" s="35"/>
      <c r="H1278" s="35"/>
      <c r="K1278" s="37">
        <f>SUM(J1266:J1277)</f>
        <v>0</v>
      </c>
    </row>
    <row r="1279" spans="1:27" x14ac:dyDescent="0.25">
      <c r="D1279" s="36" t="s">
        <v>303</v>
      </c>
      <c r="E1279" s="35"/>
      <c r="H1279" s="35"/>
      <c r="K1279" s="37">
        <f>SUM(K1278:K1278)</f>
        <v>0</v>
      </c>
    </row>
    <row r="1281" spans="1:27" ht="45" customHeight="1" x14ac:dyDescent="0.25">
      <c r="A1281" s="28" t="s">
        <v>673</v>
      </c>
      <c r="B1281" s="28" t="s">
        <v>220</v>
      </c>
      <c r="C1281" s="29" t="s">
        <v>12</v>
      </c>
      <c r="D1281" s="7" t="s">
        <v>221</v>
      </c>
      <c r="E1281" s="6"/>
      <c r="F1281" s="6"/>
      <c r="G1281" s="29"/>
      <c r="H1281" s="30" t="s">
        <v>272</v>
      </c>
      <c r="I1281" s="5">
        <v>1</v>
      </c>
      <c r="J1281" s="4"/>
      <c r="K1281" s="31">
        <f>ROUND(K1295,2)</f>
        <v>0</v>
      </c>
      <c r="L1281" s="29"/>
      <c r="M1281" s="29"/>
      <c r="N1281" s="29"/>
      <c r="O1281" s="29"/>
      <c r="P1281" s="29"/>
      <c r="Q1281" s="29"/>
      <c r="R1281" s="29"/>
      <c r="S1281" s="29"/>
      <c r="T1281" s="29"/>
      <c r="U1281" s="29"/>
      <c r="V1281" s="29"/>
      <c r="W1281" s="29"/>
      <c r="X1281" s="29"/>
      <c r="Y1281" s="29"/>
      <c r="Z1281" s="29"/>
      <c r="AA1281" s="29"/>
    </row>
    <row r="1282" spans="1:27" x14ac:dyDescent="0.25">
      <c r="B1282" s="24" t="s">
        <v>279</v>
      </c>
    </row>
    <row r="1283" spans="1:27" x14ac:dyDescent="0.25">
      <c r="B1283" t="s">
        <v>509</v>
      </c>
      <c r="C1283" t="s">
        <v>281</v>
      </c>
      <c r="D1283" t="s">
        <v>510</v>
      </c>
      <c r="E1283" s="32">
        <v>2.2000000000000002</v>
      </c>
      <c r="F1283" t="s">
        <v>283</v>
      </c>
      <c r="G1283" t="s">
        <v>284</v>
      </c>
      <c r="H1283" s="33"/>
      <c r="I1283" t="s">
        <v>285</v>
      </c>
      <c r="J1283" s="34">
        <f>ROUND(E1283/I1281* H1283,5)</f>
        <v>0</v>
      </c>
      <c r="K1283" s="35"/>
    </row>
    <row r="1284" spans="1:27" x14ac:dyDescent="0.25">
      <c r="B1284" t="s">
        <v>394</v>
      </c>
      <c r="C1284" t="s">
        <v>281</v>
      </c>
      <c r="D1284" t="s">
        <v>395</v>
      </c>
      <c r="E1284" s="32">
        <v>2.2000000000000002</v>
      </c>
      <c r="F1284" t="s">
        <v>283</v>
      </c>
      <c r="G1284" t="s">
        <v>284</v>
      </c>
      <c r="H1284" s="33"/>
      <c r="I1284" t="s">
        <v>285</v>
      </c>
      <c r="J1284" s="34">
        <f>ROUND(E1284/I1281* H1284,5)</f>
        <v>0</v>
      </c>
      <c r="K1284" s="35"/>
    </row>
    <row r="1285" spans="1:27" x14ac:dyDescent="0.25">
      <c r="D1285" s="36" t="s">
        <v>286</v>
      </c>
      <c r="E1285" s="35"/>
      <c r="H1285" s="35"/>
      <c r="K1285" s="33">
        <f>SUM(J1283:J1284)</f>
        <v>0</v>
      </c>
    </row>
    <row r="1286" spans="1:27" x14ac:dyDescent="0.25">
      <c r="B1286" s="24" t="s">
        <v>291</v>
      </c>
      <c r="E1286" s="35"/>
      <c r="H1286" s="35"/>
      <c r="K1286" s="35"/>
    </row>
    <row r="1287" spans="1:27" x14ac:dyDescent="0.25">
      <c r="B1287" t="s">
        <v>528</v>
      </c>
      <c r="C1287" t="s">
        <v>46</v>
      </c>
      <c r="D1287" t="s">
        <v>529</v>
      </c>
      <c r="E1287" s="32">
        <v>2.3E-2</v>
      </c>
      <c r="G1287" t="s">
        <v>284</v>
      </c>
      <c r="H1287" s="33"/>
      <c r="I1287" t="s">
        <v>285</v>
      </c>
      <c r="J1287" s="34">
        <f>ROUND(E1287* H1287,5)</f>
        <v>0</v>
      </c>
      <c r="K1287" s="35"/>
    </row>
    <row r="1288" spans="1:27" x14ac:dyDescent="0.25">
      <c r="B1288" t="s">
        <v>525</v>
      </c>
      <c r="C1288" t="s">
        <v>526</v>
      </c>
      <c r="D1288" t="s">
        <v>527</v>
      </c>
      <c r="E1288" s="32">
        <v>1</v>
      </c>
      <c r="G1288" t="s">
        <v>284</v>
      </c>
      <c r="H1288" s="33"/>
      <c r="I1288" t="s">
        <v>285</v>
      </c>
      <c r="J1288" s="34">
        <f>ROUND(E1288* H1288,5)</f>
        <v>0</v>
      </c>
      <c r="K1288" s="35"/>
    </row>
    <row r="1289" spans="1:27" x14ac:dyDescent="0.25">
      <c r="B1289" t="s">
        <v>523</v>
      </c>
      <c r="C1289" t="s">
        <v>115</v>
      </c>
      <c r="D1289" t="s">
        <v>524</v>
      </c>
      <c r="E1289" s="32">
        <v>1.4</v>
      </c>
      <c r="G1289" t="s">
        <v>284</v>
      </c>
      <c r="H1289" s="33"/>
      <c r="I1289" t="s">
        <v>285</v>
      </c>
      <c r="J1289" s="34">
        <f>ROUND(E1289* H1289,5)</f>
        <v>0</v>
      </c>
      <c r="K1289" s="35"/>
    </row>
    <row r="1290" spans="1:27" x14ac:dyDescent="0.25">
      <c r="B1290" t="s">
        <v>530</v>
      </c>
      <c r="C1290" t="s">
        <v>12</v>
      </c>
      <c r="D1290" t="s">
        <v>531</v>
      </c>
      <c r="E1290" s="32">
        <v>1.5</v>
      </c>
      <c r="G1290" t="s">
        <v>284</v>
      </c>
      <c r="H1290" s="33"/>
      <c r="I1290" t="s">
        <v>285</v>
      </c>
      <c r="J1290" s="34">
        <f>ROUND(E1290* H1290,5)</f>
        <v>0</v>
      </c>
      <c r="K1290" s="35"/>
    </row>
    <row r="1291" spans="1:27" x14ac:dyDescent="0.25">
      <c r="D1291" s="36" t="s">
        <v>299</v>
      </c>
      <c r="E1291" s="35"/>
      <c r="H1291" s="35"/>
      <c r="K1291" s="33">
        <f>SUM(J1287:J1290)</f>
        <v>0</v>
      </c>
    </row>
    <row r="1292" spans="1:27" x14ac:dyDescent="0.25">
      <c r="E1292" s="35"/>
      <c r="H1292" s="35"/>
      <c r="K1292" s="35"/>
    </row>
    <row r="1293" spans="1:27" x14ac:dyDescent="0.25">
      <c r="D1293" s="36" t="s">
        <v>301</v>
      </c>
      <c r="E1293" s="35"/>
      <c r="H1293" s="35">
        <v>2.5</v>
      </c>
      <c r="I1293" t="s">
        <v>302</v>
      </c>
      <c r="J1293">
        <f>ROUND(H1293/100*K1285,5)</f>
        <v>0</v>
      </c>
      <c r="K1293" s="35"/>
    </row>
    <row r="1294" spans="1:27" x14ac:dyDescent="0.25">
      <c r="D1294" s="36" t="s">
        <v>300</v>
      </c>
      <c r="E1294" s="35"/>
      <c r="H1294" s="35"/>
      <c r="K1294" s="37">
        <f>SUM(J1282:J1293)</f>
        <v>0</v>
      </c>
    </row>
    <row r="1295" spans="1:27" x14ac:dyDescent="0.25">
      <c r="D1295" s="36" t="s">
        <v>303</v>
      </c>
      <c r="E1295" s="35"/>
      <c r="H1295" s="35"/>
      <c r="K1295" s="37">
        <f>SUM(K1294:K1294)</f>
        <v>0</v>
      </c>
    </row>
    <row r="1297" spans="1:27" ht="45" customHeight="1" x14ac:dyDescent="0.25">
      <c r="A1297" s="28" t="s">
        <v>674</v>
      </c>
      <c r="B1297" s="28" t="s">
        <v>222</v>
      </c>
      <c r="C1297" s="29" t="s">
        <v>12</v>
      </c>
      <c r="D1297" s="7" t="s">
        <v>223</v>
      </c>
      <c r="E1297" s="6"/>
      <c r="F1297" s="6"/>
      <c r="G1297" s="29"/>
      <c r="H1297" s="30" t="s">
        <v>272</v>
      </c>
      <c r="I1297" s="5">
        <v>1</v>
      </c>
      <c r="J1297" s="4"/>
      <c r="K1297" s="31">
        <f>ROUND(K1311,2)</f>
        <v>0</v>
      </c>
      <c r="L1297" s="29"/>
      <c r="M1297" s="29"/>
      <c r="N1297" s="29"/>
      <c r="O1297" s="29"/>
      <c r="P1297" s="29"/>
      <c r="Q1297" s="29"/>
      <c r="R1297" s="29"/>
      <c r="S1297" s="29"/>
      <c r="T1297" s="29"/>
      <c r="U1297" s="29"/>
      <c r="V1297" s="29"/>
      <c r="W1297" s="29"/>
      <c r="X1297" s="29"/>
      <c r="Y1297" s="29"/>
      <c r="Z1297" s="29"/>
      <c r="AA1297" s="29"/>
    </row>
    <row r="1298" spans="1:27" x14ac:dyDescent="0.25">
      <c r="B1298" s="24" t="s">
        <v>279</v>
      </c>
    </row>
    <row r="1299" spans="1:27" x14ac:dyDescent="0.25">
      <c r="B1299" t="s">
        <v>394</v>
      </c>
      <c r="C1299" t="s">
        <v>281</v>
      </c>
      <c r="D1299" t="s">
        <v>395</v>
      </c>
      <c r="E1299" s="32">
        <v>2.2000000000000002</v>
      </c>
      <c r="F1299" t="s">
        <v>283</v>
      </c>
      <c r="G1299" t="s">
        <v>284</v>
      </c>
      <c r="H1299" s="33"/>
      <c r="I1299" t="s">
        <v>285</v>
      </c>
      <c r="J1299" s="34">
        <f>ROUND(E1299/I1297* H1299,5)</f>
        <v>0</v>
      </c>
      <c r="K1299" s="35"/>
    </row>
    <row r="1300" spans="1:27" x14ac:dyDescent="0.25">
      <c r="B1300" t="s">
        <v>509</v>
      </c>
      <c r="C1300" t="s">
        <v>281</v>
      </c>
      <c r="D1300" t="s">
        <v>510</v>
      </c>
      <c r="E1300" s="32">
        <v>2.2000000000000002</v>
      </c>
      <c r="F1300" t="s">
        <v>283</v>
      </c>
      <c r="G1300" t="s">
        <v>284</v>
      </c>
      <c r="H1300" s="33"/>
      <c r="I1300" t="s">
        <v>285</v>
      </c>
      <c r="J1300" s="34">
        <f>ROUND(E1300/I1297* H1300,5)</f>
        <v>0</v>
      </c>
      <c r="K1300" s="35"/>
    </row>
    <row r="1301" spans="1:27" x14ac:dyDescent="0.25">
      <c r="D1301" s="36" t="s">
        <v>286</v>
      </c>
      <c r="E1301" s="35"/>
      <c r="H1301" s="35"/>
      <c r="K1301" s="33">
        <f>SUM(J1299:J1300)</f>
        <v>0</v>
      </c>
    </row>
    <row r="1302" spans="1:27" x14ac:dyDescent="0.25">
      <c r="B1302" s="24" t="s">
        <v>291</v>
      </c>
      <c r="E1302" s="35"/>
      <c r="H1302" s="35"/>
      <c r="K1302" s="35"/>
    </row>
    <row r="1303" spans="1:27" x14ac:dyDescent="0.25">
      <c r="B1303" t="s">
        <v>530</v>
      </c>
      <c r="C1303" t="s">
        <v>12</v>
      </c>
      <c r="D1303" t="s">
        <v>531</v>
      </c>
      <c r="E1303" s="32">
        <v>1.5</v>
      </c>
      <c r="G1303" t="s">
        <v>284</v>
      </c>
      <c r="H1303" s="33"/>
      <c r="I1303" t="s">
        <v>285</v>
      </c>
      <c r="J1303" s="34">
        <f>ROUND(E1303* H1303,5)</f>
        <v>0</v>
      </c>
      <c r="K1303" s="35"/>
    </row>
    <row r="1304" spans="1:27" x14ac:dyDescent="0.25">
      <c r="B1304" t="s">
        <v>528</v>
      </c>
      <c r="C1304" t="s">
        <v>46</v>
      </c>
      <c r="D1304" t="s">
        <v>529</v>
      </c>
      <c r="E1304" s="32">
        <v>2.3E-2</v>
      </c>
      <c r="G1304" t="s">
        <v>284</v>
      </c>
      <c r="H1304" s="33"/>
      <c r="I1304" t="s">
        <v>285</v>
      </c>
      <c r="J1304" s="34">
        <f>ROUND(E1304* H1304,5)</f>
        <v>0</v>
      </c>
      <c r="K1304" s="35"/>
    </row>
    <row r="1305" spans="1:27" x14ac:dyDescent="0.25">
      <c r="B1305" t="s">
        <v>525</v>
      </c>
      <c r="C1305" t="s">
        <v>526</v>
      </c>
      <c r="D1305" t="s">
        <v>527</v>
      </c>
      <c r="E1305" s="32">
        <v>1</v>
      </c>
      <c r="G1305" t="s">
        <v>284</v>
      </c>
      <c r="H1305" s="33"/>
      <c r="I1305" t="s">
        <v>285</v>
      </c>
      <c r="J1305" s="34">
        <f>ROUND(E1305* H1305,5)</f>
        <v>0</v>
      </c>
      <c r="K1305" s="35"/>
    </row>
    <row r="1306" spans="1:27" x14ac:dyDescent="0.25">
      <c r="B1306" t="s">
        <v>523</v>
      </c>
      <c r="C1306" t="s">
        <v>115</v>
      </c>
      <c r="D1306" t="s">
        <v>524</v>
      </c>
      <c r="E1306" s="32">
        <v>0.9</v>
      </c>
      <c r="G1306" t="s">
        <v>284</v>
      </c>
      <c r="H1306" s="33"/>
      <c r="I1306" t="s">
        <v>285</v>
      </c>
      <c r="J1306" s="34">
        <f>ROUND(E1306* H1306,5)</f>
        <v>0</v>
      </c>
      <c r="K1306" s="35"/>
    </row>
    <row r="1307" spans="1:27" x14ac:dyDescent="0.25">
      <c r="D1307" s="36" t="s">
        <v>299</v>
      </c>
      <c r="E1307" s="35"/>
      <c r="H1307" s="35"/>
      <c r="K1307" s="33">
        <f>SUM(J1303:J1306)</f>
        <v>0</v>
      </c>
    </row>
    <row r="1308" spans="1:27" x14ac:dyDescent="0.25">
      <c r="E1308" s="35"/>
      <c r="H1308" s="35"/>
      <c r="K1308" s="35"/>
    </row>
    <row r="1309" spans="1:27" x14ac:dyDescent="0.25">
      <c r="D1309" s="36" t="s">
        <v>301</v>
      </c>
      <c r="E1309" s="35"/>
      <c r="H1309" s="35">
        <v>2.5</v>
      </c>
      <c r="I1309" t="s">
        <v>302</v>
      </c>
      <c r="J1309">
        <f>ROUND(H1309/100*K1301,5)</f>
        <v>0</v>
      </c>
      <c r="K1309" s="35"/>
    </row>
    <row r="1310" spans="1:27" x14ac:dyDescent="0.25">
      <c r="D1310" s="36" t="s">
        <v>300</v>
      </c>
      <c r="E1310" s="35"/>
      <c r="H1310" s="35"/>
      <c r="K1310" s="37">
        <f>SUM(J1298:J1309)</f>
        <v>0</v>
      </c>
    </row>
    <row r="1311" spans="1:27" x14ac:dyDescent="0.25">
      <c r="D1311" s="36" t="s">
        <v>303</v>
      </c>
      <c r="E1311" s="35"/>
      <c r="H1311" s="35"/>
      <c r="K1311" s="37">
        <f>SUM(K1310:K1310)</f>
        <v>0</v>
      </c>
    </row>
    <row r="1313" spans="1:27" ht="45" customHeight="1" x14ac:dyDescent="0.25">
      <c r="A1313" s="28" t="s">
        <v>675</v>
      </c>
      <c r="B1313" s="28" t="s">
        <v>224</v>
      </c>
      <c r="C1313" s="29" t="s">
        <v>12</v>
      </c>
      <c r="D1313" s="7" t="s">
        <v>225</v>
      </c>
      <c r="E1313" s="6"/>
      <c r="F1313" s="6"/>
      <c r="G1313" s="29"/>
      <c r="H1313" s="30" t="s">
        <v>272</v>
      </c>
      <c r="I1313" s="5">
        <v>1</v>
      </c>
      <c r="J1313" s="4"/>
      <c r="K1313" s="31">
        <f>ROUND(K1327,2)</f>
        <v>0</v>
      </c>
      <c r="L1313" s="29"/>
      <c r="M1313" s="29"/>
      <c r="N1313" s="29"/>
      <c r="O1313" s="29"/>
      <c r="P1313" s="29"/>
      <c r="Q1313" s="29"/>
      <c r="R1313" s="29"/>
      <c r="S1313" s="29"/>
      <c r="T1313" s="29"/>
      <c r="U1313" s="29"/>
      <c r="V1313" s="29"/>
      <c r="W1313" s="29"/>
      <c r="X1313" s="29"/>
      <c r="Y1313" s="29"/>
      <c r="Z1313" s="29"/>
      <c r="AA1313" s="29"/>
    </row>
    <row r="1314" spans="1:27" x14ac:dyDescent="0.25">
      <c r="B1314" s="24" t="s">
        <v>279</v>
      </c>
    </row>
    <row r="1315" spans="1:27" x14ac:dyDescent="0.25">
      <c r="B1315" t="s">
        <v>509</v>
      </c>
      <c r="C1315" t="s">
        <v>281</v>
      </c>
      <c r="D1315" t="s">
        <v>510</v>
      </c>
      <c r="E1315" s="32">
        <v>2.2000000000000002</v>
      </c>
      <c r="F1315" t="s">
        <v>283</v>
      </c>
      <c r="G1315" t="s">
        <v>284</v>
      </c>
      <c r="H1315" s="33"/>
      <c r="I1315" t="s">
        <v>285</v>
      </c>
      <c r="J1315" s="34">
        <f>ROUND(E1315/I1313* H1315,5)</f>
        <v>0</v>
      </c>
      <c r="K1315" s="35"/>
    </row>
    <row r="1316" spans="1:27" x14ac:dyDescent="0.25">
      <c r="B1316" t="s">
        <v>394</v>
      </c>
      <c r="C1316" t="s">
        <v>281</v>
      </c>
      <c r="D1316" t="s">
        <v>395</v>
      </c>
      <c r="E1316" s="32">
        <v>2.2000000000000002</v>
      </c>
      <c r="F1316" t="s">
        <v>283</v>
      </c>
      <c r="G1316" t="s">
        <v>284</v>
      </c>
      <c r="H1316" s="33"/>
      <c r="I1316" t="s">
        <v>285</v>
      </c>
      <c r="J1316" s="34">
        <f>ROUND(E1316/I1313* H1316,5)</f>
        <v>0</v>
      </c>
      <c r="K1316" s="35"/>
    </row>
    <row r="1317" spans="1:27" x14ac:dyDescent="0.25">
      <c r="D1317" s="36" t="s">
        <v>286</v>
      </c>
      <c r="E1317" s="35"/>
      <c r="H1317" s="35"/>
      <c r="K1317" s="33">
        <f>SUM(J1315:J1316)</f>
        <v>0</v>
      </c>
    </row>
    <row r="1318" spans="1:27" x14ac:dyDescent="0.25">
      <c r="B1318" s="24" t="s">
        <v>291</v>
      </c>
      <c r="E1318" s="35"/>
      <c r="H1318" s="35"/>
      <c r="K1318" s="35"/>
    </row>
    <row r="1319" spans="1:27" x14ac:dyDescent="0.25">
      <c r="B1319" t="s">
        <v>525</v>
      </c>
      <c r="C1319" t="s">
        <v>526</v>
      </c>
      <c r="D1319" t="s">
        <v>527</v>
      </c>
      <c r="E1319" s="32">
        <v>1</v>
      </c>
      <c r="G1319" t="s">
        <v>284</v>
      </c>
      <c r="H1319" s="33"/>
      <c r="I1319" t="s">
        <v>285</v>
      </c>
      <c r="J1319" s="34">
        <f>ROUND(E1319* H1319,5)</f>
        <v>0</v>
      </c>
      <c r="K1319" s="35"/>
    </row>
    <row r="1320" spans="1:27" x14ac:dyDescent="0.25">
      <c r="B1320" t="s">
        <v>528</v>
      </c>
      <c r="C1320" t="s">
        <v>46</v>
      </c>
      <c r="D1320" t="s">
        <v>529</v>
      </c>
      <c r="E1320" s="32">
        <v>2.3E-2</v>
      </c>
      <c r="G1320" t="s">
        <v>284</v>
      </c>
      <c r="H1320" s="33"/>
      <c r="I1320" t="s">
        <v>285</v>
      </c>
      <c r="J1320" s="34">
        <f>ROUND(E1320* H1320,5)</f>
        <v>0</v>
      </c>
      <c r="K1320" s="35"/>
    </row>
    <row r="1321" spans="1:27" x14ac:dyDescent="0.25">
      <c r="B1321" t="s">
        <v>523</v>
      </c>
      <c r="C1321" t="s">
        <v>115</v>
      </c>
      <c r="D1321" t="s">
        <v>524</v>
      </c>
      <c r="E1321" s="32">
        <v>0.8</v>
      </c>
      <c r="G1321" t="s">
        <v>284</v>
      </c>
      <c r="H1321" s="33"/>
      <c r="I1321" t="s">
        <v>285</v>
      </c>
      <c r="J1321" s="34">
        <f>ROUND(E1321* H1321,5)</f>
        <v>0</v>
      </c>
      <c r="K1321" s="35"/>
    </row>
    <row r="1322" spans="1:27" x14ac:dyDescent="0.25">
      <c r="B1322" t="s">
        <v>530</v>
      </c>
      <c r="C1322" t="s">
        <v>12</v>
      </c>
      <c r="D1322" t="s">
        <v>531</v>
      </c>
      <c r="E1322" s="32">
        <v>1.5</v>
      </c>
      <c r="G1322" t="s">
        <v>284</v>
      </c>
      <c r="H1322" s="33"/>
      <c r="I1322" t="s">
        <v>285</v>
      </c>
      <c r="J1322" s="34">
        <f>ROUND(E1322* H1322,5)</f>
        <v>0</v>
      </c>
      <c r="K1322" s="35"/>
    </row>
    <row r="1323" spans="1:27" x14ac:dyDescent="0.25">
      <c r="D1323" s="36" t="s">
        <v>299</v>
      </c>
      <c r="E1323" s="35"/>
      <c r="H1323" s="35"/>
      <c r="K1323" s="33">
        <f>SUM(J1319:J1322)</f>
        <v>0</v>
      </c>
    </row>
    <row r="1324" spans="1:27" x14ac:dyDescent="0.25">
      <c r="E1324" s="35"/>
      <c r="H1324" s="35"/>
      <c r="K1324" s="35"/>
    </row>
    <row r="1325" spans="1:27" x14ac:dyDescent="0.25">
      <c r="D1325" s="36" t="s">
        <v>301</v>
      </c>
      <c r="E1325" s="35"/>
      <c r="H1325" s="35">
        <v>2.5</v>
      </c>
      <c r="I1325" t="s">
        <v>302</v>
      </c>
      <c r="J1325">
        <f>ROUND(H1325/100*K1317,5)</f>
        <v>0</v>
      </c>
      <c r="K1325" s="35"/>
    </row>
    <row r="1326" spans="1:27" x14ac:dyDescent="0.25">
      <c r="D1326" s="36" t="s">
        <v>300</v>
      </c>
      <c r="E1326" s="35"/>
      <c r="H1326" s="35"/>
      <c r="K1326" s="37">
        <f>SUM(J1314:J1325)</f>
        <v>0</v>
      </c>
    </row>
    <row r="1327" spans="1:27" x14ac:dyDescent="0.25">
      <c r="D1327" s="36" t="s">
        <v>303</v>
      </c>
      <c r="E1327" s="35"/>
      <c r="H1327" s="35"/>
      <c r="K1327" s="37">
        <f>SUM(K1326:K1326)</f>
        <v>0</v>
      </c>
    </row>
    <row r="1329" spans="1:27" ht="45" customHeight="1" x14ac:dyDescent="0.25">
      <c r="A1329" s="28" t="s">
        <v>676</v>
      </c>
      <c r="B1329" s="28" t="s">
        <v>226</v>
      </c>
      <c r="C1329" s="29" t="s">
        <v>12</v>
      </c>
      <c r="D1329" s="7" t="s">
        <v>227</v>
      </c>
      <c r="E1329" s="6"/>
      <c r="F1329" s="6"/>
      <c r="G1329" s="29"/>
      <c r="H1329" s="30" t="s">
        <v>272</v>
      </c>
      <c r="I1329" s="5">
        <v>1</v>
      </c>
      <c r="J1329" s="4"/>
      <c r="K1329" s="31">
        <f>ROUND(K1343,2)</f>
        <v>0</v>
      </c>
      <c r="L1329" s="29"/>
      <c r="M1329" s="29"/>
      <c r="N1329" s="29"/>
      <c r="O1329" s="29"/>
      <c r="P1329" s="29"/>
      <c r="Q1329" s="29"/>
      <c r="R1329" s="29"/>
      <c r="S1329" s="29"/>
      <c r="T1329" s="29"/>
      <c r="U1329" s="29"/>
      <c r="V1329" s="29"/>
      <c r="W1329" s="29"/>
      <c r="X1329" s="29"/>
      <c r="Y1329" s="29"/>
      <c r="Z1329" s="29"/>
      <c r="AA1329" s="29"/>
    </row>
    <row r="1330" spans="1:27" x14ac:dyDescent="0.25">
      <c r="B1330" s="24" t="s">
        <v>279</v>
      </c>
    </row>
    <row r="1331" spans="1:27" x14ac:dyDescent="0.25">
      <c r="B1331" t="s">
        <v>509</v>
      </c>
      <c r="C1331" t="s">
        <v>281</v>
      </c>
      <c r="D1331" t="s">
        <v>510</v>
      </c>
      <c r="E1331" s="32">
        <v>2.2000000000000002</v>
      </c>
      <c r="F1331" t="s">
        <v>283</v>
      </c>
      <c r="G1331" t="s">
        <v>284</v>
      </c>
      <c r="H1331" s="33"/>
      <c r="I1331" t="s">
        <v>285</v>
      </c>
      <c r="J1331" s="34">
        <f>ROUND(E1331/I1329* H1331,5)</f>
        <v>0</v>
      </c>
      <c r="K1331" s="35"/>
    </row>
    <row r="1332" spans="1:27" x14ac:dyDescent="0.25">
      <c r="B1332" t="s">
        <v>394</v>
      </c>
      <c r="C1332" t="s">
        <v>281</v>
      </c>
      <c r="D1332" t="s">
        <v>395</v>
      </c>
      <c r="E1332" s="32">
        <v>2.2000000000000002</v>
      </c>
      <c r="F1332" t="s">
        <v>283</v>
      </c>
      <c r="G1332" t="s">
        <v>284</v>
      </c>
      <c r="H1332" s="33"/>
      <c r="I1332" t="s">
        <v>285</v>
      </c>
      <c r="J1332" s="34">
        <f>ROUND(E1332/I1329* H1332,5)</f>
        <v>0</v>
      </c>
      <c r="K1332" s="35"/>
    </row>
    <row r="1333" spans="1:27" x14ac:dyDescent="0.25">
      <c r="D1333" s="36" t="s">
        <v>286</v>
      </c>
      <c r="E1333" s="35"/>
      <c r="H1333" s="35"/>
      <c r="K1333" s="33">
        <f>SUM(J1331:J1332)</f>
        <v>0</v>
      </c>
    </row>
    <row r="1334" spans="1:27" x14ac:dyDescent="0.25">
      <c r="B1334" s="24" t="s">
        <v>291</v>
      </c>
      <c r="E1334" s="35"/>
      <c r="H1334" s="35"/>
      <c r="K1334" s="35"/>
    </row>
    <row r="1335" spans="1:27" x14ac:dyDescent="0.25">
      <c r="B1335" t="s">
        <v>528</v>
      </c>
      <c r="C1335" t="s">
        <v>46</v>
      </c>
      <c r="D1335" t="s">
        <v>529</v>
      </c>
      <c r="E1335" s="32">
        <v>2.3E-2</v>
      </c>
      <c r="G1335" t="s">
        <v>284</v>
      </c>
      <c r="H1335" s="33"/>
      <c r="I1335" t="s">
        <v>285</v>
      </c>
      <c r="J1335" s="34">
        <f>ROUND(E1335* H1335,5)</f>
        <v>0</v>
      </c>
      <c r="K1335" s="35"/>
    </row>
    <row r="1336" spans="1:27" x14ac:dyDescent="0.25">
      <c r="B1336" t="s">
        <v>525</v>
      </c>
      <c r="C1336" t="s">
        <v>526</v>
      </c>
      <c r="D1336" t="s">
        <v>527</v>
      </c>
      <c r="E1336" s="32">
        <v>1</v>
      </c>
      <c r="G1336" t="s">
        <v>284</v>
      </c>
      <c r="H1336" s="33"/>
      <c r="I1336" t="s">
        <v>285</v>
      </c>
      <c r="J1336" s="34">
        <f>ROUND(E1336* H1336,5)</f>
        <v>0</v>
      </c>
      <c r="K1336" s="35"/>
    </row>
    <row r="1337" spans="1:27" x14ac:dyDescent="0.25">
      <c r="B1337" t="s">
        <v>523</v>
      </c>
      <c r="C1337" t="s">
        <v>115</v>
      </c>
      <c r="D1337" t="s">
        <v>524</v>
      </c>
      <c r="E1337" s="32">
        <v>0.4</v>
      </c>
      <c r="G1337" t="s">
        <v>284</v>
      </c>
      <c r="H1337" s="33"/>
      <c r="I1337" t="s">
        <v>285</v>
      </c>
      <c r="J1337" s="34">
        <f>ROUND(E1337* H1337,5)</f>
        <v>0</v>
      </c>
      <c r="K1337" s="35"/>
    </row>
    <row r="1338" spans="1:27" x14ac:dyDescent="0.25">
      <c r="B1338" t="s">
        <v>530</v>
      </c>
      <c r="C1338" t="s">
        <v>12</v>
      </c>
      <c r="D1338" t="s">
        <v>531</v>
      </c>
      <c r="E1338" s="32">
        <v>1.5</v>
      </c>
      <c r="G1338" t="s">
        <v>284</v>
      </c>
      <c r="H1338" s="33"/>
      <c r="I1338" t="s">
        <v>285</v>
      </c>
      <c r="J1338" s="34">
        <f>ROUND(E1338* H1338,5)</f>
        <v>0</v>
      </c>
      <c r="K1338" s="35"/>
    </row>
    <row r="1339" spans="1:27" x14ac:dyDescent="0.25">
      <c r="D1339" s="36" t="s">
        <v>299</v>
      </c>
      <c r="E1339" s="35"/>
      <c r="H1339" s="35"/>
      <c r="K1339" s="33">
        <f>SUM(J1335:J1338)</f>
        <v>0</v>
      </c>
    </row>
    <row r="1340" spans="1:27" x14ac:dyDescent="0.25">
      <c r="E1340" s="35"/>
      <c r="H1340" s="35"/>
      <c r="K1340" s="35"/>
    </row>
    <row r="1341" spans="1:27" x14ac:dyDescent="0.25">
      <c r="D1341" s="36" t="s">
        <v>301</v>
      </c>
      <c r="E1341" s="35"/>
      <c r="H1341" s="35">
        <v>2.5</v>
      </c>
      <c r="I1341" t="s">
        <v>302</v>
      </c>
      <c r="J1341">
        <f>ROUND(H1341/100*K1333,5)</f>
        <v>0</v>
      </c>
      <c r="K1341" s="35"/>
    </row>
    <row r="1342" spans="1:27" x14ac:dyDescent="0.25">
      <c r="D1342" s="36" t="s">
        <v>300</v>
      </c>
      <c r="E1342" s="35"/>
      <c r="H1342" s="35"/>
      <c r="K1342" s="37">
        <f>SUM(J1330:J1341)</f>
        <v>0</v>
      </c>
    </row>
    <row r="1343" spans="1:27" x14ac:dyDescent="0.25">
      <c r="D1343" s="36" t="s">
        <v>303</v>
      </c>
      <c r="E1343" s="35"/>
      <c r="H1343" s="35"/>
      <c r="K1343" s="37">
        <f>SUM(K1342:K1342)</f>
        <v>0</v>
      </c>
    </row>
    <row r="1345" spans="1:27" ht="45" customHeight="1" x14ac:dyDescent="0.25">
      <c r="A1345" s="28" t="s">
        <v>677</v>
      </c>
      <c r="B1345" s="28" t="s">
        <v>228</v>
      </c>
      <c r="C1345" s="29" t="s">
        <v>12</v>
      </c>
      <c r="D1345" s="7" t="s">
        <v>229</v>
      </c>
      <c r="E1345" s="6"/>
      <c r="F1345" s="6"/>
      <c r="G1345" s="29"/>
      <c r="H1345" s="30" t="s">
        <v>272</v>
      </c>
      <c r="I1345" s="5">
        <v>1</v>
      </c>
      <c r="J1345" s="4"/>
      <c r="K1345" s="31">
        <f>ROUND(K1359,2)</f>
        <v>0</v>
      </c>
      <c r="L1345" s="29"/>
      <c r="M1345" s="29"/>
      <c r="N1345" s="29"/>
      <c r="O1345" s="29"/>
      <c r="P1345" s="29"/>
      <c r="Q1345" s="29"/>
      <c r="R1345" s="29"/>
      <c r="S1345" s="29"/>
      <c r="T1345" s="29"/>
      <c r="U1345" s="29"/>
      <c r="V1345" s="29"/>
      <c r="W1345" s="29"/>
      <c r="X1345" s="29"/>
      <c r="Y1345" s="29"/>
      <c r="Z1345" s="29"/>
      <c r="AA1345" s="29"/>
    </row>
    <row r="1346" spans="1:27" x14ac:dyDescent="0.25">
      <c r="B1346" s="24" t="s">
        <v>279</v>
      </c>
    </row>
    <row r="1347" spans="1:27" x14ac:dyDescent="0.25">
      <c r="B1347" t="s">
        <v>509</v>
      </c>
      <c r="C1347" t="s">
        <v>281</v>
      </c>
      <c r="D1347" t="s">
        <v>510</v>
      </c>
      <c r="E1347" s="32">
        <v>2.2000000000000002</v>
      </c>
      <c r="F1347" t="s">
        <v>283</v>
      </c>
      <c r="G1347" t="s">
        <v>284</v>
      </c>
      <c r="H1347" s="33"/>
      <c r="I1347" t="s">
        <v>285</v>
      </c>
      <c r="J1347" s="34">
        <f>ROUND(E1347/I1345* H1347,5)</f>
        <v>0</v>
      </c>
      <c r="K1347" s="35"/>
    </row>
    <row r="1348" spans="1:27" x14ac:dyDescent="0.25">
      <c r="B1348" t="s">
        <v>394</v>
      </c>
      <c r="C1348" t="s">
        <v>281</v>
      </c>
      <c r="D1348" t="s">
        <v>395</v>
      </c>
      <c r="E1348" s="32">
        <v>2.2000000000000002</v>
      </c>
      <c r="F1348" t="s">
        <v>283</v>
      </c>
      <c r="G1348" t="s">
        <v>284</v>
      </c>
      <c r="H1348" s="33"/>
      <c r="I1348" t="s">
        <v>285</v>
      </c>
      <c r="J1348" s="34">
        <f>ROUND(E1348/I1345* H1348,5)</f>
        <v>0</v>
      </c>
      <c r="K1348" s="35"/>
    </row>
    <row r="1349" spans="1:27" x14ac:dyDescent="0.25">
      <c r="D1349" s="36" t="s">
        <v>286</v>
      </c>
      <c r="E1349" s="35"/>
      <c r="H1349" s="35"/>
      <c r="K1349" s="33">
        <f>SUM(J1347:J1348)</f>
        <v>0</v>
      </c>
    </row>
    <row r="1350" spans="1:27" x14ac:dyDescent="0.25">
      <c r="B1350" s="24" t="s">
        <v>291</v>
      </c>
      <c r="E1350" s="35"/>
      <c r="H1350" s="35"/>
      <c r="K1350" s="35"/>
    </row>
    <row r="1351" spans="1:27" x14ac:dyDescent="0.25">
      <c r="B1351" t="s">
        <v>525</v>
      </c>
      <c r="C1351" t="s">
        <v>526</v>
      </c>
      <c r="D1351" t="s">
        <v>527</v>
      </c>
      <c r="E1351" s="32">
        <v>1</v>
      </c>
      <c r="G1351" t="s">
        <v>284</v>
      </c>
      <c r="H1351" s="33"/>
      <c r="I1351" t="s">
        <v>285</v>
      </c>
      <c r="J1351" s="34">
        <f>ROUND(E1351* H1351,5)</f>
        <v>0</v>
      </c>
      <c r="K1351" s="35"/>
    </row>
    <row r="1352" spans="1:27" x14ac:dyDescent="0.25">
      <c r="B1352" t="s">
        <v>530</v>
      </c>
      <c r="C1352" t="s">
        <v>12</v>
      </c>
      <c r="D1352" t="s">
        <v>531</v>
      </c>
      <c r="E1352" s="32">
        <v>1.5</v>
      </c>
      <c r="G1352" t="s">
        <v>284</v>
      </c>
      <c r="H1352" s="33"/>
      <c r="I1352" t="s">
        <v>285</v>
      </c>
      <c r="J1352" s="34">
        <f>ROUND(E1352* H1352,5)</f>
        <v>0</v>
      </c>
      <c r="K1352" s="35"/>
    </row>
    <row r="1353" spans="1:27" x14ac:dyDescent="0.25">
      <c r="B1353" t="s">
        <v>523</v>
      </c>
      <c r="C1353" t="s">
        <v>115</v>
      </c>
      <c r="D1353" t="s">
        <v>524</v>
      </c>
      <c r="E1353" s="32">
        <v>0.6</v>
      </c>
      <c r="G1353" t="s">
        <v>284</v>
      </c>
      <c r="H1353" s="33"/>
      <c r="I1353" t="s">
        <v>285</v>
      </c>
      <c r="J1353" s="34">
        <f>ROUND(E1353* H1353,5)</f>
        <v>0</v>
      </c>
      <c r="K1353" s="35"/>
    </row>
    <row r="1354" spans="1:27" x14ac:dyDescent="0.25">
      <c r="B1354" t="s">
        <v>528</v>
      </c>
      <c r="C1354" t="s">
        <v>46</v>
      </c>
      <c r="D1354" t="s">
        <v>529</v>
      </c>
      <c r="E1354" s="32">
        <v>2.3E-2</v>
      </c>
      <c r="G1354" t="s">
        <v>284</v>
      </c>
      <c r="H1354" s="33"/>
      <c r="I1354" t="s">
        <v>285</v>
      </c>
      <c r="J1354" s="34">
        <f>ROUND(E1354* H1354,5)</f>
        <v>0</v>
      </c>
      <c r="K1354" s="35"/>
    </row>
    <row r="1355" spans="1:27" x14ac:dyDescent="0.25">
      <c r="D1355" s="36" t="s">
        <v>299</v>
      </c>
      <c r="E1355" s="35"/>
      <c r="H1355" s="35"/>
      <c r="K1355" s="33">
        <f>SUM(J1351:J1354)</f>
        <v>0</v>
      </c>
    </row>
    <row r="1356" spans="1:27" x14ac:dyDescent="0.25">
      <c r="E1356" s="35"/>
      <c r="H1356" s="35"/>
      <c r="K1356" s="35"/>
    </row>
    <row r="1357" spans="1:27" x14ac:dyDescent="0.25">
      <c r="D1357" s="36" t="s">
        <v>301</v>
      </c>
      <c r="E1357" s="35"/>
      <c r="H1357" s="35">
        <v>2.5</v>
      </c>
      <c r="I1357" t="s">
        <v>302</v>
      </c>
      <c r="J1357">
        <f>ROUND(H1357/100*K1349,5)</f>
        <v>0</v>
      </c>
      <c r="K1357" s="35"/>
    </row>
    <row r="1358" spans="1:27" x14ac:dyDescent="0.25">
      <c r="D1358" s="36" t="s">
        <v>300</v>
      </c>
      <c r="E1358" s="35"/>
      <c r="H1358" s="35"/>
      <c r="K1358" s="37">
        <f>SUM(J1346:J1357)</f>
        <v>0</v>
      </c>
    </row>
    <row r="1359" spans="1:27" x14ac:dyDescent="0.25">
      <c r="D1359" s="36" t="s">
        <v>303</v>
      </c>
      <c r="E1359" s="35"/>
      <c r="H1359" s="35"/>
      <c r="K1359" s="37">
        <f>SUM(K1358:K1358)</f>
        <v>0</v>
      </c>
    </row>
    <row r="1361" spans="1:27" ht="45" customHeight="1" x14ac:dyDescent="0.25">
      <c r="A1361" s="28" t="s">
        <v>678</v>
      </c>
      <c r="B1361" s="28" t="s">
        <v>230</v>
      </c>
      <c r="C1361" s="29" t="s">
        <v>12</v>
      </c>
      <c r="D1361" s="7" t="s">
        <v>231</v>
      </c>
      <c r="E1361" s="6"/>
      <c r="F1361" s="6"/>
      <c r="G1361" s="29"/>
      <c r="H1361" s="30" t="s">
        <v>272</v>
      </c>
      <c r="I1361" s="5">
        <v>1</v>
      </c>
      <c r="J1361" s="4"/>
      <c r="K1361" s="31">
        <f>ROUND(K1375,2)</f>
        <v>0</v>
      </c>
      <c r="L1361" s="29"/>
      <c r="M1361" s="29"/>
      <c r="N1361" s="29"/>
      <c r="O1361" s="29"/>
      <c r="P1361" s="29"/>
      <c r="Q1361" s="29"/>
      <c r="R1361" s="29"/>
      <c r="S1361" s="29"/>
      <c r="T1361" s="29"/>
      <c r="U1361" s="29"/>
      <c r="V1361" s="29"/>
      <c r="W1361" s="29"/>
      <c r="X1361" s="29"/>
      <c r="Y1361" s="29"/>
      <c r="Z1361" s="29"/>
      <c r="AA1361" s="29"/>
    </row>
    <row r="1362" spans="1:27" x14ac:dyDescent="0.25">
      <c r="B1362" s="24" t="s">
        <v>279</v>
      </c>
    </row>
    <row r="1363" spans="1:27" x14ac:dyDescent="0.25">
      <c r="B1363" t="s">
        <v>394</v>
      </c>
      <c r="C1363" t="s">
        <v>281</v>
      </c>
      <c r="D1363" t="s">
        <v>395</v>
      </c>
      <c r="E1363" s="32">
        <v>2.2000000000000002</v>
      </c>
      <c r="F1363" t="s">
        <v>283</v>
      </c>
      <c r="G1363" t="s">
        <v>284</v>
      </c>
      <c r="H1363" s="33"/>
      <c r="I1363" t="s">
        <v>285</v>
      </c>
      <c r="J1363" s="34">
        <f>ROUND(E1363/I1361* H1363,5)</f>
        <v>0</v>
      </c>
      <c r="K1363" s="35"/>
    </row>
    <row r="1364" spans="1:27" x14ac:dyDescent="0.25">
      <c r="B1364" t="s">
        <v>509</v>
      </c>
      <c r="C1364" t="s">
        <v>281</v>
      </c>
      <c r="D1364" t="s">
        <v>510</v>
      </c>
      <c r="E1364" s="32">
        <v>2.2000000000000002</v>
      </c>
      <c r="F1364" t="s">
        <v>283</v>
      </c>
      <c r="G1364" t="s">
        <v>284</v>
      </c>
      <c r="H1364" s="33"/>
      <c r="I1364" t="s">
        <v>285</v>
      </c>
      <c r="J1364" s="34">
        <f>ROUND(E1364/I1361* H1364,5)</f>
        <v>0</v>
      </c>
      <c r="K1364" s="35"/>
    </row>
    <row r="1365" spans="1:27" x14ac:dyDescent="0.25">
      <c r="D1365" s="36" t="s">
        <v>286</v>
      </c>
      <c r="E1365" s="35"/>
      <c r="H1365" s="35"/>
      <c r="K1365" s="33">
        <f>SUM(J1363:J1364)</f>
        <v>0</v>
      </c>
    </row>
    <row r="1366" spans="1:27" x14ac:dyDescent="0.25">
      <c r="B1366" s="24" t="s">
        <v>291</v>
      </c>
      <c r="E1366" s="35"/>
      <c r="H1366" s="35"/>
      <c r="K1366" s="35"/>
    </row>
    <row r="1367" spans="1:27" x14ac:dyDescent="0.25">
      <c r="B1367" t="s">
        <v>525</v>
      </c>
      <c r="C1367" t="s">
        <v>526</v>
      </c>
      <c r="D1367" t="s">
        <v>527</v>
      </c>
      <c r="E1367" s="32">
        <v>1</v>
      </c>
      <c r="G1367" t="s">
        <v>284</v>
      </c>
      <c r="H1367" s="33"/>
      <c r="I1367" t="s">
        <v>285</v>
      </c>
      <c r="J1367" s="34">
        <f>ROUND(E1367* H1367,5)</f>
        <v>0</v>
      </c>
      <c r="K1367" s="35"/>
    </row>
    <row r="1368" spans="1:27" x14ac:dyDescent="0.25">
      <c r="B1368" t="s">
        <v>530</v>
      </c>
      <c r="C1368" t="s">
        <v>12</v>
      </c>
      <c r="D1368" t="s">
        <v>531</v>
      </c>
      <c r="E1368" s="32">
        <v>1.5</v>
      </c>
      <c r="G1368" t="s">
        <v>284</v>
      </c>
      <c r="H1368" s="33"/>
      <c r="I1368" t="s">
        <v>285</v>
      </c>
      <c r="J1368" s="34">
        <f>ROUND(E1368* H1368,5)</f>
        <v>0</v>
      </c>
      <c r="K1368" s="35"/>
    </row>
    <row r="1369" spans="1:27" x14ac:dyDescent="0.25">
      <c r="B1369" t="s">
        <v>523</v>
      </c>
      <c r="C1369" t="s">
        <v>115</v>
      </c>
      <c r="D1369" t="s">
        <v>524</v>
      </c>
      <c r="E1369" s="32">
        <v>0.2</v>
      </c>
      <c r="G1369" t="s">
        <v>284</v>
      </c>
      <c r="H1369" s="33"/>
      <c r="I1369" t="s">
        <v>285</v>
      </c>
      <c r="J1369" s="34">
        <f>ROUND(E1369* H1369,5)</f>
        <v>0</v>
      </c>
      <c r="K1369" s="35"/>
    </row>
    <row r="1370" spans="1:27" x14ac:dyDescent="0.25">
      <c r="B1370" t="s">
        <v>528</v>
      </c>
      <c r="C1370" t="s">
        <v>46</v>
      </c>
      <c r="D1370" t="s">
        <v>529</v>
      </c>
      <c r="E1370" s="32">
        <v>2.3E-2</v>
      </c>
      <c r="G1370" t="s">
        <v>284</v>
      </c>
      <c r="H1370" s="33"/>
      <c r="I1370" t="s">
        <v>285</v>
      </c>
      <c r="J1370" s="34">
        <f>ROUND(E1370* H1370,5)</f>
        <v>0</v>
      </c>
      <c r="K1370" s="35"/>
    </row>
    <row r="1371" spans="1:27" x14ac:dyDescent="0.25">
      <c r="D1371" s="36" t="s">
        <v>299</v>
      </c>
      <c r="E1371" s="35"/>
      <c r="H1371" s="35"/>
      <c r="K1371" s="33">
        <f>SUM(J1367:J1370)</f>
        <v>0</v>
      </c>
    </row>
    <row r="1372" spans="1:27" x14ac:dyDescent="0.25">
      <c r="E1372" s="35"/>
      <c r="H1372" s="35"/>
      <c r="K1372" s="35"/>
    </row>
    <row r="1373" spans="1:27" x14ac:dyDescent="0.25">
      <c r="D1373" s="36" t="s">
        <v>301</v>
      </c>
      <c r="E1373" s="35"/>
      <c r="H1373" s="35">
        <v>2.5</v>
      </c>
      <c r="I1373" t="s">
        <v>302</v>
      </c>
      <c r="J1373">
        <f>ROUND(H1373/100*K1365,5)</f>
        <v>0</v>
      </c>
      <c r="K1373" s="35"/>
    </row>
    <row r="1374" spans="1:27" x14ac:dyDescent="0.25">
      <c r="D1374" s="36" t="s">
        <v>300</v>
      </c>
      <c r="E1374" s="35"/>
      <c r="H1374" s="35"/>
      <c r="K1374" s="37">
        <f>SUM(J1362:J1373)</f>
        <v>0</v>
      </c>
    </row>
    <row r="1375" spans="1:27" x14ac:dyDescent="0.25">
      <c r="D1375" s="36" t="s">
        <v>303</v>
      </c>
      <c r="E1375" s="35"/>
      <c r="H1375" s="35"/>
      <c r="K1375" s="37">
        <f>SUM(K1374:K1374)</f>
        <v>0</v>
      </c>
    </row>
    <row r="1377" spans="1:27" ht="45" customHeight="1" x14ac:dyDescent="0.25">
      <c r="A1377" s="28" t="s">
        <v>679</v>
      </c>
      <c r="B1377" s="28" t="s">
        <v>236</v>
      </c>
      <c r="C1377" s="29" t="s">
        <v>12</v>
      </c>
      <c r="D1377" s="7" t="s">
        <v>237</v>
      </c>
      <c r="E1377" s="6"/>
      <c r="F1377" s="6"/>
      <c r="G1377" s="29"/>
      <c r="H1377" s="30" t="s">
        <v>272</v>
      </c>
      <c r="I1377" s="5">
        <v>1</v>
      </c>
      <c r="J1377" s="4"/>
      <c r="K1377" s="31"/>
      <c r="L1377" s="29"/>
      <c r="M1377" s="29"/>
      <c r="N1377" s="29"/>
      <c r="O1377" s="29"/>
      <c r="P1377" s="29"/>
      <c r="Q1377" s="29"/>
      <c r="R1377" s="29"/>
      <c r="S1377" s="29"/>
      <c r="T1377" s="29"/>
      <c r="U1377" s="29"/>
      <c r="V1377" s="29"/>
      <c r="W1377" s="29"/>
      <c r="X1377" s="29"/>
      <c r="Y1377" s="29"/>
      <c r="Z1377" s="29"/>
      <c r="AA1377" s="29"/>
    </row>
    <row r="1378" spans="1:27" ht="45" customHeight="1" x14ac:dyDescent="0.25">
      <c r="A1378" s="28" t="s">
        <v>680</v>
      </c>
      <c r="B1378" s="28" t="s">
        <v>232</v>
      </c>
      <c r="C1378" s="29" t="s">
        <v>12</v>
      </c>
      <c r="D1378" s="7" t="s">
        <v>233</v>
      </c>
      <c r="E1378" s="6"/>
      <c r="F1378" s="6"/>
      <c r="G1378" s="29"/>
      <c r="H1378" s="30" t="s">
        <v>272</v>
      </c>
      <c r="I1378" s="5">
        <v>1</v>
      </c>
      <c r="J1378" s="4"/>
      <c r="K1378" s="31">
        <f>ROUND(K1390,2)</f>
        <v>0</v>
      </c>
      <c r="L1378" s="29"/>
      <c r="M1378" s="29"/>
      <c r="N1378" s="29"/>
      <c r="O1378" s="29"/>
      <c r="P1378" s="29"/>
      <c r="Q1378" s="29"/>
      <c r="R1378" s="29"/>
      <c r="S1378" s="29"/>
      <c r="T1378" s="29"/>
      <c r="U1378" s="29"/>
      <c r="V1378" s="29"/>
      <c r="W1378" s="29"/>
      <c r="X1378" s="29"/>
      <c r="Y1378" s="29"/>
      <c r="Z1378" s="29"/>
      <c r="AA1378" s="29"/>
    </row>
    <row r="1379" spans="1:27" x14ac:dyDescent="0.25">
      <c r="B1379" s="24" t="s">
        <v>279</v>
      </c>
    </row>
    <row r="1380" spans="1:27" x14ac:dyDescent="0.25">
      <c r="B1380" t="s">
        <v>431</v>
      </c>
      <c r="C1380" t="s">
        <v>281</v>
      </c>
      <c r="D1380" t="s">
        <v>432</v>
      </c>
      <c r="E1380" s="32">
        <v>0.4</v>
      </c>
      <c r="F1380" t="s">
        <v>283</v>
      </c>
      <c r="G1380" t="s">
        <v>284</v>
      </c>
      <c r="H1380" s="33"/>
      <c r="I1380" t="s">
        <v>285</v>
      </c>
      <c r="J1380" s="34">
        <f>ROUND(E1380/I1378* H1380,5)</f>
        <v>0</v>
      </c>
      <c r="K1380" s="35"/>
    </row>
    <row r="1381" spans="1:27" x14ac:dyDescent="0.25">
      <c r="B1381" t="s">
        <v>423</v>
      </c>
      <c r="C1381" t="s">
        <v>281</v>
      </c>
      <c r="D1381" t="s">
        <v>424</v>
      </c>
      <c r="E1381" s="32">
        <v>1.1499999999999999</v>
      </c>
      <c r="F1381" t="s">
        <v>283</v>
      </c>
      <c r="G1381" t="s">
        <v>284</v>
      </c>
      <c r="H1381" s="33"/>
      <c r="I1381" t="s">
        <v>285</v>
      </c>
      <c r="J1381" s="34">
        <f>ROUND(E1381/I1378* H1381,5)</f>
        <v>0</v>
      </c>
      <c r="K1381" s="35"/>
    </row>
    <row r="1382" spans="1:27" x14ac:dyDescent="0.25">
      <c r="D1382" s="36" t="s">
        <v>286</v>
      </c>
      <c r="E1382" s="35"/>
      <c r="H1382" s="35"/>
      <c r="K1382" s="33">
        <f>SUM(J1380:J1381)</f>
        <v>0</v>
      </c>
    </row>
    <row r="1383" spans="1:27" x14ac:dyDescent="0.25">
      <c r="B1383" s="24" t="s">
        <v>291</v>
      </c>
      <c r="E1383" s="35"/>
      <c r="H1383" s="35"/>
      <c r="K1383" s="35"/>
    </row>
    <row r="1384" spans="1:27" x14ac:dyDescent="0.25">
      <c r="B1384" t="s">
        <v>534</v>
      </c>
      <c r="C1384" t="s">
        <v>115</v>
      </c>
      <c r="D1384" t="s">
        <v>535</v>
      </c>
      <c r="E1384" s="32">
        <v>1.2</v>
      </c>
      <c r="G1384" t="s">
        <v>284</v>
      </c>
      <c r="H1384" s="33"/>
      <c r="I1384" t="s">
        <v>285</v>
      </c>
      <c r="J1384" s="34">
        <f>ROUND(E1384* H1384,5)</f>
        <v>0</v>
      </c>
      <c r="K1384" s="35"/>
    </row>
    <row r="1385" spans="1:27" x14ac:dyDescent="0.25">
      <c r="B1385" t="s">
        <v>681</v>
      </c>
      <c r="C1385" t="s">
        <v>12</v>
      </c>
      <c r="D1385" t="s">
        <v>682</v>
      </c>
      <c r="E1385" s="32">
        <v>8</v>
      </c>
      <c r="G1385" t="s">
        <v>284</v>
      </c>
      <c r="H1385" s="33"/>
      <c r="I1385" t="s">
        <v>285</v>
      </c>
      <c r="J1385" s="34">
        <f>ROUND(E1385* H1385,5)</f>
        <v>0</v>
      </c>
      <c r="K1385" s="35"/>
    </row>
    <row r="1386" spans="1:27" x14ac:dyDescent="0.25">
      <c r="D1386" s="36" t="s">
        <v>299</v>
      </c>
      <c r="E1386" s="35"/>
      <c r="H1386" s="35"/>
      <c r="K1386" s="33">
        <f>SUM(J1384:J1385)</f>
        <v>0</v>
      </c>
    </row>
    <row r="1387" spans="1:27" x14ac:dyDescent="0.25">
      <c r="E1387" s="35"/>
      <c r="H1387" s="35"/>
      <c r="K1387" s="35"/>
    </row>
    <row r="1388" spans="1:27" x14ac:dyDescent="0.25">
      <c r="D1388" s="36" t="s">
        <v>301</v>
      </c>
      <c r="E1388" s="35"/>
      <c r="H1388" s="35">
        <v>1.5</v>
      </c>
      <c r="I1388" t="s">
        <v>302</v>
      </c>
      <c r="J1388">
        <f>ROUND(H1388/100*K1382,5)</f>
        <v>0</v>
      </c>
      <c r="K1388" s="35"/>
    </row>
    <row r="1389" spans="1:27" x14ac:dyDescent="0.25">
      <c r="D1389" s="36" t="s">
        <v>300</v>
      </c>
      <c r="E1389" s="35"/>
      <c r="H1389" s="35"/>
      <c r="K1389" s="37">
        <f>SUM(J1379:J1388)</f>
        <v>0</v>
      </c>
    </row>
    <row r="1390" spans="1:27" x14ac:dyDescent="0.25">
      <c r="D1390" s="36" t="s">
        <v>303</v>
      </c>
      <c r="E1390" s="35"/>
      <c r="H1390" s="35"/>
      <c r="K1390" s="37">
        <f>SUM(K1389:K1389)</f>
        <v>0</v>
      </c>
    </row>
    <row r="1392" spans="1:27" ht="45" customHeight="1" x14ac:dyDescent="0.25">
      <c r="A1392" s="28" t="s">
        <v>683</v>
      </c>
      <c r="B1392" s="28" t="s">
        <v>244</v>
      </c>
      <c r="C1392" s="29" t="s">
        <v>27</v>
      </c>
      <c r="D1392" s="7" t="s">
        <v>245</v>
      </c>
      <c r="E1392" s="6"/>
      <c r="F1392" s="6"/>
      <c r="G1392" s="29"/>
      <c r="H1392" s="30" t="s">
        <v>272</v>
      </c>
      <c r="I1392" s="5">
        <v>1</v>
      </c>
      <c r="J1392" s="4"/>
      <c r="K1392" s="31">
        <f>ROUND(K1398,2)</f>
        <v>0</v>
      </c>
      <c r="L1392" s="29"/>
      <c r="M1392" s="29"/>
      <c r="N1392" s="29"/>
      <c r="O1392" s="29"/>
      <c r="P1392" s="29"/>
      <c r="Q1392" s="29"/>
      <c r="R1392" s="29"/>
      <c r="S1392" s="29"/>
      <c r="T1392" s="29"/>
      <c r="U1392" s="29"/>
      <c r="V1392" s="29"/>
      <c r="W1392" s="29"/>
      <c r="X1392" s="29"/>
      <c r="Y1392" s="29"/>
      <c r="Z1392" s="29"/>
      <c r="AA1392" s="29"/>
    </row>
    <row r="1393" spans="1:27" x14ac:dyDescent="0.25">
      <c r="B1393" s="24" t="s">
        <v>279</v>
      </c>
    </row>
    <row r="1394" spans="1:27" x14ac:dyDescent="0.25">
      <c r="B1394" t="s">
        <v>404</v>
      </c>
      <c r="C1394" t="s">
        <v>281</v>
      </c>
      <c r="D1394" t="s">
        <v>405</v>
      </c>
      <c r="E1394" s="32">
        <v>1</v>
      </c>
      <c r="F1394" t="s">
        <v>283</v>
      </c>
      <c r="G1394" t="s">
        <v>284</v>
      </c>
      <c r="H1394" s="33"/>
      <c r="I1394" t="s">
        <v>285</v>
      </c>
      <c r="J1394" s="34">
        <f>ROUND(E1394/I1392* H1394,5)</f>
        <v>0</v>
      </c>
      <c r="K1394" s="35"/>
    </row>
    <row r="1395" spans="1:27" x14ac:dyDescent="0.25">
      <c r="B1395">
        <v>98</v>
      </c>
      <c r="C1395" t="s">
        <v>281</v>
      </c>
      <c r="D1395" t="s">
        <v>395</v>
      </c>
      <c r="E1395" s="32">
        <v>1</v>
      </c>
      <c r="F1395" t="s">
        <v>283</v>
      </c>
      <c r="G1395" t="s">
        <v>284</v>
      </c>
      <c r="H1395" s="33"/>
      <c r="I1395" t="s">
        <v>285</v>
      </c>
      <c r="J1395" s="34">
        <f>ROUND(E1395/I1392* H1395,5)</f>
        <v>0</v>
      </c>
      <c r="K1395" s="35"/>
    </row>
    <row r="1396" spans="1:27" x14ac:dyDescent="0.25">
      <c r="D1396" s="36" t="s">
        <v>286</v>
      </c>
      <c r="E1396" s="35"/>
      <c r="H1396" s="35"/>
      <c r="K1396" s="33">
        <f>SUM(J1394:J1395)</f>
        <v>0</v>
      </c>
    </row>
    <row r="1397" spans="1:27" x14ac:dyDescent="0.25">
      <c r="D1397" s="36" t="s">
        <v>300</v>
      </c>
      <c r="E1397" s="35"/>
      <c r="H1397" s="35"/>
      <c r="K1397" s="37">
        <f>SUM(J1393:J1396)</f>
        <v>0</v>
      </c>
    </row>
    <row r="1398" spans="1:27" x14ac:dyDescent="0.25">
      <c r="D1398" s="36" t="s">
        <v>303</v>
      </c>
      <c r="E1398" s="35"/>
      <c r="H1398" s="35"/>
      <c r="K1398" s="37">
        <f>SUM(K1397:K1397)</f>
        <v>0</v>
      </c>
    </row>
    <row r="1400" spans="1:27" ht="45" customHeight="1" x14ac:dyDescent="0.25">
      <c r="A1400" s="28" t="s">
        <v>684</v>
      </c>
      <c r="B1400" s="28" t="s">
        <v>241</v>
      </c>
      <c r="C1400" s="29" t="s">
        <v>242</v>
      </c>
      <c r="D1400" s="7" t="s">
        <v>243</v>
      </c>
      <c r="E1400" s="6"/>
      <c r="F1400" s="6"/>
      <c r="G1400" s="29"/>
      <c r="H1400" s="30" t="s">
        <v>272</v>
      </c>
      <c r="I1400" s="5">
        <v>1</v>
      </c>
      <c r="J1400" s="4"/>
      <c r="K1400" s="31">
        <f>ROUND(K1405,2)</f>
        <v>0</v>
      </c>
      <c r="L1400" s="29"/>
      <c r="M1400" s="29"/>
      <c r="N1400" s="29"/>
      <c r="O1400" s="29"/>
      <c r="P1400" s="29"/>
      <c r="Q1400" s="29"/>
      <c r="R1400" s="29"/>
      <c r="S1400" s="29"/>
      <c r="T1400" s="29"/>
      <c r="U1400" s="29"/>
      <c r="V1400" s="29"/>
      <c r="W1400" s="29"/>
      <c r="X1400" s="29"/>
      <c r="Y1400" s="29"/>
      <c r="Z1400" s="29"/>
      <c r="AA1400" s="29"/>
    </row>
    <row r="1401" spans="1:27" x14ac:dyDescent="0.25">
      <c r="B1401" s="24" t="s">
        <v>279</v>
      </c>
    </row>
    <row r="1402" spans="1:27" x14ac:dyDescent="0.25">
      <c r="B1402" t="s">
        <v>685</v>
      </c>
      <c r="C1402" t="s">
        <v>281</v>
      </c>
      <c r="D1402" t="s">
        <v>686</v>
      </c>
      <c r="E1402" s="32">
        <v>20</v>
      </c>
      <c r="F1402" t="s">
        <v>283</v>
      </c>
      <c r="G1402" t="s">
        <v>284</v>
      </c>
      <c r="H1402" s="33"/>
      <c r="I1402" t="s">
        <v>285</v>
      </c>
      <c r="J1402" s="34">
        <f>ROUND(E1402/I1400* H1402,5)</f>
        <v>0</v>
      </c>
      <c r="K1402" s="35"/>
    </row>
    <row r="1403" spans="1:27" x14ac:dyDescent="0.25">
      <c r="D1403" s="36" t="s">
        <v>286</v>
      </c>
      <c r="E1403" s="35"/>
      <c r="H1403" s="35"/>
      <c r="K1403" s="33">
        <f>SUM(J1402:J1402)</f>
        <v>0</v>
      </c>
    </row>
    <row r="1404" spans="1:27" x14ac:dyDescent="0.25">
      <c r="D1404" s="36" t="s">
        <v>300</v>
      </c>
      <c r="E1404" s="35"/>
      <c r="H1404" s="35"/>
      <c r="K1404" s="37">
        <f>SUM(J1401:J1403)</f>
        <v>0</v>
      </c>
    </row>
    <row r="1405" spans="1:27" x14ac:dyDescent="0.25">
      <c r="D1405" s="36" t="s">
        <v>303</v>
      </c>
      <c r="E1405" s="35"/>
      <c r="H1405" s="35"/>
      <c r="K1405" s="37">
        <f>SUM(K1404:K1404)</f>
        <v>0</v>
      </c>
    </row>
    <row r="1407" spans="1:27" ht="45" customHeight="1" x14ac:dyDescent="0.25">
      <c r="A1407" s="28" t="s">
        <v>687</v>
      </c>
      <c r="B1407" s="28" t="s">
        <v>50</v>
      </c>
      <c r="C1407" s="29" t="s">
        <v>12</v>
      </c>
      <c r="D1407" s="7" t="s">
        <v>51</v>
      </c>
      <c r="E1407" s="6"/>
      <c r="F1407" s="6"/>
      <c r="G1407" s="29"/>
      <c r="H1407" s="30" t="s">
        <v>272</v>
      </c>
      <c r="I1407" s="5">
        <v>1</v>
      </c>
      <c r="J1407" s="4"/>
      <c r="K1407" s="31">
        <f>ROUND(K1417,2)</f>
        <v>0</v>
      </c>
      <c r="L1407" s="29"/>
      <c r="M1407" s="29"/>
      <c r="N1407" s="29"/>
      <c r="O1407" s="29"/>
      <c r="P1407" s="29"/>
      <c r="Q1407" s="29"/>
      <c r="R1407" s="29"/>
      <c r="S1407" s="29"/>
      <c r="T1407" s="29"/>
      <c r="U1407" s="29"/>
      <c r="V1407" s="29"/>
      <c r="W1407" s="29"/>
      <c r="X1407" s="29"/>
      <c r="Y1407" s="29"/>
      <c r="Z1407" s="29"/>
      <c r="AA1407" s="29"/>
    </row>
    <row r="1408" spans="1:27" x14ac:dyDescent="0.25">
      <c r="B1408" s="24" t="s">
        <v>279</v>
      </c>
    </row>
    <row r="1409" spans="1:27" x14ac:dyDescent="0.25">
      <c r="B1409" t="s">
        <v>280</v>
      </c>
      <c r="C1409" t="s">
        <v>281</v>
      </c>
      <c r="D1409" t="s">
        <v>282</v>
      </c>
      <c r="E1409" s="32">
        <v>0.5</v>
      </c>
      <c r="F1409" t="s">
        <v>283</v>
      </c>
      <c r="G1409" t="s">
        <v>284</v>
      </c>
      <c r="H1409" s="33"/>
      <c r="I1409" t="s">
        <v>285</v>
      </c>
      <c r="J1409" s="34">
        <f>ROUND(E1409/I1407* H1409,5)</f>
        <v>0</v>
      </c>
      <c r="K1409" s="35"/>
    </row>
    <row r="1410" spans="1:27" x14ac:dyDescent="0.25">
      <c r="D1410" s="36" t="s">
        <v>286</v>
      </c>
      <c r="E1410" s="35"/>
      <c r="H1410" s="35"/>
      <c r="K1410" s="33">
        <f>SUM(J1409:J1409)</f>
        <v>0</v>
      </c>
    </row>
    <row r="1411" spans="1:27" x14ac:dyDescent="0.25">
      <c r="B1411" s="24" t="s">
        <v>287</v>
      </c>
      <c r="E1411" s="35"/>
      <c r="H1411" s="35"/>
      <c r="K1411" s="35"/>
    </row>
    <row r="1412" spans="1:27" x14ac:dyDescent="0.25">
      <c r="B1412" t="s">
        <v>688</v>
      </c>
      <c r="C1412" t="s">
        <v>281</v>
      </c>
      <c r="D1412" t="s">
        <v>689</v>
      </c>
      <c r="E1412" s="32">
        <v>8</v>
      </c>
      <c r="F1412" t="s">
        <v>283</v>
      </c>
      <c r="G1412" t="s">
        <v>284</v>
      </c>
      <c r="H1412" s="33"/>
      <c r="I1412" t="s">
        <v>285</v>
      </c>
      <c r="J1412" s="34">
        <f>ROUND(E1412/I1407* H1412,5)</f>
        <v>0</v>
      </c>
      <c r="K1412" s="35"/>
    </row>
    <row r="1413" spans="1:27" x14ac:dyDescent="0.25">
      <c r="D1413" s="36" t="s">
        <v>290</v>
      </c>
      <c r="E1413" s="35"/>
      <c r="H1413" s="35"/>
      <c r="K1413" s="33">
        <f>SUM(J1412:J1412)</f>
        <v>0</v>
      </c>
    </row>
    <row r="1414" spans="1:27" x14ac:dyDescent="0.25">
      <c r="E1414" s="35"/>
      <c r="H1414" s="35"/>
      <c r="K1414" s="35"/>
    </row>
    <row r="1415" spans="1:27" x14ac:dyDescent="0.25">
      <c r="D1415" s="36" t="s">
        <v>301</v>
      </c>
      <c r="E1415" s="35"/>
      <c r="H1415" s="35">
        <v>1.5</v>
      </c>
      <c r="I1415" t="s">
        <v>302</v>
      </c>
      <c r="J1415">
        <f>ROUND(H1415/100*K1410,5)</f>
        <v>0</v>
      </c>
      <c r="K1415" s="35"/>
    </row>
    <row r="1416" spans="1:27" x14ac:dyDescent="0.25">
      <c r="D1416" s="36" t="s">
        <v>300</v>
      </c>
      <c r="E1416" s="35"/>
      <c r="H1416" s="35"/>
      <c r="K1416" s="37">
        <f>SUM(J1408:J1415)</f>
        <v>0</v>
      </c>
    </row>
    <row r="1417" spans="1:27" x14ac:dyDescent="0.25">
      <c r="D1417" s="36" t="s">
        <v>303</v>
      </c>
      <c r="E1417" s="35"/>
      <c r="H1417" s="35"/>
      <c r="K1417" s="37">
        <f>SUM(K1416:K1416)</f>
        <v>0</v>
      </c>
    </row>
    <row r="1419" spans="1:27" ht="45" customHeight="1" x14ac:dyDescent="0.25">
      <c r="A1419" s="28" t="s">
        <v>690</v>
      </c>
      <c r="B1419" s="28" t="s">
        <v>52</v>
      </c>
      <c r="C1419" s="29" t="s">
        <v>12</v>
      </c>
      <c r="D1419" s="7" t="s">
        <v>53</v>
      </c>
      <c r="E1419" s="6"/>
      <c r="F1419" s="6"/>
      <c r="G1419" s="29"/>
      <c r="H1419" s="30" t="s">
        <v>272</v>
      </c>
      <c r="I1419" s="5">
        <v>1</v>
      </c>
      <c r="J1419" s="4"/>
      <c r="K1419" s="31">
        <f>ROUND(K1429,2)</f>
        <v>0</v>
      </c>
      <c r="L1419" s="29"/>
      <c r="M1419" s="29"/>
      <c r="N1419" s="29"/>
      <c r="O1419" s="29"/>
      <c r="P1419" s="29"/>
      <c r="Q1419" s="29"/>
      <c r="R1419" s="29"/>
      <c r="S1419" s="29"/>
      <c r="T1419" s="29"/>
      <c r="U1419" s="29"/>
      <c r="V1419" s="29"/>
      <c r="W1419" s="29"/>
      <c r="X1419" s="29"/>
      <c r="Y1419" s="29"/>
      <c r="Z1419" s="29"/>
      <c r="AA1419" s="29"/>
    </row>
    <row r="1420" spans="1:27" x14ac:dyDescent="0.25">
      <c r="B1420" s="24" t="s">
        <v>279</v>
      </c>
    </row>
    <row r="1421" spans="1:27" x14ac:dyDescent="0.25">
      <c r="B1421" t="s">
        <v>280</v>
      </c>
      <c r="C1421" t="s">
        <v>281</v>
      </c>
      <c r="D1421" t="s">
        <v>282</v>
      </c>
      <c r="E1421" s="32">
        <v>0.5</v>
      </c>
      <c r="F1421" t="s">
        <v>283</v>
      </c>
      <c r="G1421" t="s">
        <v>284</v>
      </c>
      <c r="H1421" s="33"/>
      <c r="I1421" t="s">
        <v>285</v>
      </c>
      <c r="J1421" s="34">
        <f>ROUND(E1421/I1419* H1421,5)</f>
        <v>0</v>
      </c>
      <c r="K1421" s="35"/>
    </row>
    <row r="1422" spans="1:27" x14ac:dyDescent="0.25">
      <c r="D1422" s="36" t="s">
        <v>286</v>
      </c>
      <c r="E1422" s="35"/>
      <c r="H1422" s="35"/>
      <c r="K1422" s="33">
        <f>SUM(J1421:J1421)</f>
        <v>0</v>
      </c>
    </row>
    <row r="1423" spans="1:27" x14ac:dyDescent="0.25">
      <c r="B1423" s="24" t="s">
        <v>287</v>
      </c>
      <c r="E1423" s="35"/>
      <c r="H1423" s="35"/>
      <c r="K1423" s="35"/>
    </row>
    <row r="1424" spans="1:27" x14ac:dyDescent="0.25">
      <c r="B1424" t="s">
        <v>688</v>
      </c>
      <c r="C1424" t="s">
        <v>281</v>
      </c>
      <c r="D1424" t="s">
        <v>689</v>
      </c>
      <c r="E1424" s="32">
        <v>5</v>
      </c>
      <c r="F1424" t="s">
        <v>283</v>
      </c>
      <c r="G1424" t="s">
        <v>284</v>
      </c>
      <c r="H1424" s="33"/>
      <c r="I1424" t="s">
        <v>285</v>
      </c>
      <c r="J1424" s="34">
        <f>ROUND(E1424/I1419* H1424,5)</f>
        <v>0</v>
      </c>
      <c r="K1424" s="35"/>
    </row>
    <row r="1425" spans="1:27" x14ac:dyDescent="0.25">
      <c r="D1425" s="36" t="s">
        <v>290</v>
      </c>
      <c r="E1425" s="35"/>
      <c r="H1425" s="35"/>
      <c r="K1425" s="33">
        <f>SUM(J1424:J1424)</f>
        <v>0</v>
      </c>
    </row>
    <row r="1426" spans="1:27" x14ac:dyDescent="0.25">
      <c r="E1426" s="35"/>
      <c r="H1426" s="35"/>
      <c r="K1426" s="35"/>
    </row>
    <row r="1427" spans="1:27" x14ac:dyDescent="0.25">
      <c r="D1427" s="36" t="s">
        <v>301</v>
      </c>
      <c r="E1427" s="35"/>
      <c r="H1427" s="35">
        <v>1.5</v>
      </c>
      <c r="I1427" t="s">
        <v>302</v>
      </c>
      <c r="J1427">
        <f>ROUND(H1427/100*K1422,5)</f>
        <v>0</v>
      </c>
      <c r="K1427" s="35"/>
    </row>
    <row r="1428" spans="1:27" x14ac:dyDescent="0.25">
      <c r="D1428" s="36" t="s">
        <v>300</v>
      </c>
      <c r="E1428" s="35"/>
      <c r="H1428" s="35"/>
      <c r="K1428" s="37">
        <f>SUM(J1420:J1427)</f>
        <v>0</v>
      </c>
    </row>
    <row r="1429" spans="1:27" x14ac:dyDescent="0.25">
      <c r="D1429" s="36" t="s">
        <v>303</v>
      </c>
      <c r="E1429" s="35"/>
      <c r="H1429" s="35"/>
      <c r="K1429" s="37">
        <f>SUM(K1428:K1428)</f>
        <v>0</v>
      </c>
    </row>
    <row r="1431" spans="1:27" ht="45" customHeight="1" x14ac:dyDescent="0.25">
      <c r="A1431" s="28" t="s">
        <v>691</v>
      </c>
      <c r="B1431" s="28" t="s">
        <v>32</v>
      </c>
      <c r="C1431" s="29" t="s">
        <v>27</v>
      </c>
      <c r="D1431" s="7" t="s">
        <v>33</v>
      </c>
      <c r="E1431" s="6"/>
      <c r="F1431" s="6"/>
      <c r="G1431" s="29"/>
      <c r="H1431" s="30" t="s">
        <v>272</v>
      </c>
      <c r="I1431" s="5">
        <v>1</v>
      </c>
      <c r="J1431" s="4"/>
      <c r="K1431" s="31">
        <f>ROUND(K1438,2)</f>
        <v>0</v>
      </c>
      <c r="L1431" s="29"/>
      <c r="M1431" s="29"/>
      <c r="N1431" s="29"/>
      <c r="O1431" s="29"/>
      <c r="P1431" s="29"/>
      <c r="Q1431" s="29"/>
      <c r="R1431" s="29"/>
      <c r="S1431" s="29"/>
      <c r="T1431" s="29"/>
      <c r="U1431" s="29"/>
      <c r="V1431" s="29"/>
      <c r="W1431" s="29"/>
      <c r="X1431" s="29"/>
      <c r="Y1431" s="29"/>
      <c r="Z1431" s="29"/>
      <c r="AA1431" s="29"/>
    </row>
    <row r="1432" spans="1:27" x14ac:dyDescent="0.25">
      <c r="B1432" s="24" t="s">
        <v>279</v>
      </c>
    </row>
    <row r="1433" spans="1:27" x14ac:dyDescent="0.25">
      <c r="B1433" t="s">
        <v>394</v>
      </c>
      <c r="C1433" t="s">
        <v>281</v>
      </c>
      <c r="D1433" t="s">
        <v>395</v>
      </c>
      <c r="E1433" s="32">
        <v>1.9125000000000001</v>
      </c>
      <c r="F1433" t="s">
        <v>283</v>
      </c>
      <c r="G1433" t="s">
        <v>284</v>
      </c>
      <c r="H1433" s="33"/>
      <c r="I1433" t="s">
        <v>285</v>
      </c>
      <c r="J1433" s="34">
        <f>ROUND(E1433/I1431* H1433,5)</f>
        <v>0</v>
      </c>
      <c r="K1433" s="35"/>
    </row>
    <row r="1434" spans="1:27" x14ac:dyDescent="0.25">
      <c r="D1434" s="36" t="s">
        <v>286</v>
      </c>
      <c r="E1434" s="35"/>
      <c r="H1434" s="35"/>
      <c r="K1434" s="33">
        <f>SUM(J1433:J1433)</f>
        <v>0</v>
      </c>
    </row>
    <row r="1435" spans="1:27" x14ac:dyDescent="0.25">
      <c r="E1435" s="35"/>
      <c r="H1435" s="35"/>
      <c r="K1435" s="35"/>
    </row>
    <row r="1436" spans="1:27" x14ac:dyDescent="0.25">
      <c r="D1436" s="36" t="s">
        <v>301</v>
      </c>
      <c r="E1436" s="35"/>
      <c r="H1436" s="35">
        <v>1.5</v>
      </c>
      <c r="I1436" t="s">
        <v>302</v>
      </c>
      <c r="J1436">
        <f>ROUND(H1436/100*K1434,5)</f>
        <v>0</v>
      </c>
      <c r="K1436" s="35"/>
    </row>
    <row r="1437" spans="1:27" x14ac:dyDescent="0.25">
      <c r="D1437" s="36" t="s">
        <v>300</v>
      </c>
      <c r="E1437" s="35"/>
      <c r="H1437" s="35"/>
      <c r="K1437" s="37">
        <f>SUM(J1432:J1436)</f>
        <v>0</v>
      </c>
    </row>
    <row r="1438" spans="1:27" x14ac:dyDescent="0.25">
      <c r="D1438" s="36" t="s">
        <v>303</v>
      </c>
      <c r="E1438" s="35"/>
      <c r="H1438" s="35"/>
      <c r="K1438" s="37">
        <f>SUM(K1437:K1437)</f>
        <v>0</v>
      </c>
    </row>
    <row r="1440" spans="1:27" ht="45" customHeight="1" x14ac:dyDescent="0.25">
      <c r="A1440" s="28" t="s">
        <v>692</v>
      </c>
      <c r="B1440" s="28" t="s">
        <v>29</v>
      </c>
      <c r="C1440" s="29" t="s">
        <v>30</v>
      </c>
      <c r="D1440" s="7" t="s">
        <v>31</v>
      </c>
      <c r="E1440" s="6"/>
      <c r="F1440" s="6"/>
      <c r="G1440" s="29"/>
      <c r="H1440" s="30" t="s">
        <v>272</v>
      </c>
      <c r="I1440" s="5">
        <v>1</v>
      </c>
      <c r="J1440" s="4"/>
      <c r="K1440" s="31">
        <f>ROUND(K1453,2)</f>
        <v>0</v>
      </c>
      <c r="L1440" s="29"/>
      <c r="M1440" s="29"/>
      <c r="N1440" s="29"/>
      <c r="O1440" s="29"/>
      <c r="P1440" s="29"/>
      <c r="Q1440" s="29"/>
      <c r="R1440" s="29"/>
      <c r="S1440" s="29"/>
      <c r="T1440" s="29"/>
      <c r="U1440" s="29"/>
      <c r="V1440" s="29"/>
      <c r="W1440" s="29"/>
      <c r="X1440" s="29"/>
      <c r="Y1440" s="29"/>
      <c r="Z1440" s="29"/>
      <c r="AA1440" s="29"/>
    </row>
    <row r="1441" spans="1:27" x14ac:dyDescent="0.25">
      <c r="B1441" s="24" t="s">
        <v>279</v>
      </c>
    </row>
    <row r="1442" spans="1:27" x14ac:dyDescent="0.25">
      <c r="B1442" t="s">
        <v>280</v>
      </c>
      <c r="C1442" t="s">
        <v>281</v>
      </c>
      <c r="D1442" t="s">
        <v>282</v>
      </c>
      <c r="E1442" s="32">
        <v>6</v>
      </c>
      <c r="F1442" t="s">
        <v>283</v>
      </c>
      <c r="G1442" t="s">
        <v>284</v>
      </c>
      <c r="H1442" s="33"/>
      <c r="I1442" t="s">
        <v>285</v>
      </c>
      <c r="J1442" s="34">
        <f>ROUND(E1442/I1440* H1442,5)</f>
        <v>0</v>
      </c>
      <c r="K1442" s="35"/>
    </row>
    <row r="1443" spans="1:27" x14ac:dyDescent="0.25">
      <c r="B1443" t="s">
        <v>394</v>
      </c>
      <c r="C1443" t="s">
        <v>281</v>
      </c>
      <c r="D1443" t="s">
        <v>395</v>
      </c>
      <c r="E1443" s="32">
        <v>5</v>
      </c>
      <c r="F1443" t="s">
        <v>283</v>
      </c>
      <c r="G1443" t="s">
        <v>284</v>
      </c>
      <c r="H1443" s="33"/>
      <c r="I1443" t="s">
        <v>285</v>
      </c>
      <c r="J1443" s="34">
        <f>ROUND(E1443/I1440* H1443,5)</f>
        <v>0</v>
      </c>
      <c r="K1443" s="35"/>
    </row>
    <row r="1444" spans="1:27" x14ac:dyDescent="0.25">
      <c r="B1444" t="s">
        <v>558</v>
      </c>
      <c r="C1444" t="s">
        <v>281</v>
      </c>
      <c r="D1444" t="s">
        <v>559</v>
      </c>
      <c r="E1444" s="32">
        <v>1.5</v>
      </c>
      <c r="F1444" t="s">
        <v>283</v>
      </c>
      <c r="G1444" t="s">
        <v>284</v>
      </c>
      <c r="H1444" s="33"/>
      <c r="I1444" t="s">
        <v>285</v>
      </c>
      <c r="J1444" s="34">
        <f>ROUND(E1444/I1440* H1444,5)</f>
        <v>0</v>
      </c>
      <c r="K1444" s="35"/>
    </row>
    <row r="1445" spans="1:27" x14ac:dyDescent="0.25">
      <c r="D1445" s="36" t="s">
        <v>286</v>
      </c>
      <c r="E1445" s="35"/>
      <c r="H1445" s="35"/>
      <c r="K1445" s="33">
        <f>SUM(J1442:J1444)</f>
        <v>0</v>
      </c>
    </row>
    <row r="1446" spans="1:27" x14ac:dyDescent="0.25">
      <c r="B1446" s="24" t="s">
        <v>287</v>
      </c>
      <c r="E1446" s="35"/>
      <c r="H1446" s="35"/>
      <c r="K1446" s="35"/>
    </row>
    <row r="1447" spans="1:27" x14ac:dyDescent="0.25">
      <c r="B1447" t="s">
        <v>560</v>
      </c>
      <c r="C1447" t="s">
        <v>281</v>
      </c>
      <c r="D1447" t="s">
        <v>561</v>
      </c>
      <c r="E1447" s="32">
        <v>1.5</v>
      </c>
      <c r="F1447" t="s">
        <v>283</v>
      </c>
      <c r="G1447" t="s">
        <v>284</v>
      </c>
      <c r="H1447" s="33"/>
      <c r="I1447" t="s">
        <v>285</v>
      </c>
      <c r="J1447" s="34">
        <f>ROUND(E1447/I1440* H1447,5)</f>
        <v>0</v>
      </c>
      <c r="K1447" s="35"/>
    </row>
    <row r="1448" spans="1:27" x14ac:dyDescent="0.25">
      <c r="B1448" t="s">
        <v>562</v>
      </c>
      <c r="C1448" t="s">
        <v>281</v>
      </c>
      <c r="D1448" t="s">
        <v>563</v>
      </c>
      <c r="E1448" s="32">
        <v>3</v>
      </c>
      <c r="F1448" t="s">
        <v>283</v>
      </c>
      <c r="G1448" t="s">
        <v>284</v>
      </c>
      <c r="H1448" s="33"/>
      <c r="I1448" t="s">
        <v>285</v>
      </c>
      <c r="J1448" s="34">
        <f>ROUND(E1448/I1440* H1448,5)</f>
        <v>0</v>
      </c>
      <c r="K1448" s="35"/>
    </row>
    <row r="1449" spans="1:27" x14ac:dyDescent="0.25">
      <c r="D1449" s="36" t="s">
        <v>290</v>
      </c>
      <c r="E1449" s="35"/>
      <c r="H1449" s="35"/>
      <c r="K1449" s="33">
        <f>SUM(J1447:J1448)</f>
        <v>0</v>
      </c>
    </row>
    <row r="1450" spans="1:27" x14ac:dyDescent="0.25">
      <c r="E1450" s="35"/>
      <c r="H1450" s="35"/>
      <c r="K1450" s="35"/>
    </row>
    <row r="1451" spans="1:27" x14ac:dyDescent="0.25">
      <c r="D1451" s="36" t="s">
        <v>301</v>
      </c>
      <c r="E1451" s="35"/>
      <c r="H1451" s="35">
        <v>1.5</v>
      </c>
      <c r="I1451" t="s">
        <v>302</v>
      </c>
      <c r="J1451">
        <f>ROUND(H1451/100*K1445,5)</f>
        <v>0</v>
      </c>
      <c r="K1451" s="35"/>
    </row>
    <row r="1452" spans="1:27" x14ac:dyDescent="0.25">
      <c r="D1452" s="36" t="s">
        <v>300</v>
      </c>
      <c r="E1452" s="35"/>
      <c r="H1452" s="35"/>
      <c r="K1452" s="37">
        <f>SUM(J1441:J1451)</f>
        <v>0</v>
      </c>
    </row>
    <row r="1453" spans="1:27" x14ac:dyDescent="0.25">
      <c r="D1453" s="36" t="s">
        <v>303</v>
      </c>
      <c r="E1453" s="35"/>
      <c r="H1453" s="35"/>
      <c r="K1453" s="37">
        <f>SUM(K1452:K1452)</f>
        <v>0</v>
      </c>
    </row>
    <row r="1455" spans="1:27" ht="45" customHeight="1" x14ac:dyDescent="0.25">
      <c r="A1455" s="28" t="s">
        <v>693</v>
      </c>
      <c r="B1455" s="28" t="s">
        <v>34</v>
      </c>
      <c r="C1455" s="29" t="s">
        <v>27</v>
      </c>
      <c r="D1455" s="7" t="s">
        <v>35</v>
      </c>
      <c r="E1455" s="6"/>
      <c r="F1455" s="6"/>
      <c r="G1455" s="29"/>
      <c r="H1455" s="30" t="s">
        <v>272</v>
      </c>
      <c r="I1455" s="5">
        <v>1</v>
      </c>
      <c r="J1455" s="4"/>
      <c r="K1455" s="31">
        <f>ROUND(K1466,2)</f>
        <v>0</v>
      </c>
      <c r="L1455" s="29"/>
      <c r="M1455" s="29"/>
      <c r="N1455" s="29"/>
      <c r="O1455" s="29"/>
      <c r="P1455" s="29"/>
      <c r="Q1455" s="29"/>
      <c r="R1455" s="29"/>
      <c r="S1455" s="29"/>
      <c r="T1455" s="29"/>
      <c r="U1455" s="29"/>
      <c r="V1455" s="29"/>
      <c r="W1455" s="29"/>
      <c r="X1455" s="29"/>
      <c r="Y1455" s="29"/>
      <c r="Z1455" s="29"/>
      <c r="AA1455" s="29"/>
    </row>
    <row r="1456" spans="1:27" x14ac:dyDescent="0.25">
      <c r="B1456" s="24" t="s">
        <v>279</v>
      </c>
    </row>
    <row r="1457" spans="1:27" x14ac:dyDescent="0.25">
      <c r="B1457" t="s">
        <v>280</v>
      </c>
      <c r="C1457" t="s">
        <v>281</v>
      </c>
      <c r="D1457" t="s">
        <v>282</v>
      </c>
      <c r="E1457" s="32">
        <v>0.25</v>
      </c>
      <c r="F1457" t="s">
        <v>283</v>
      </c>
      <c r="G1457" t="s">
        <v>284</v>
      </c>
      <c r="H1457" s="33"/>
      <c r="I1457" t="s">
        <v>285</v>
      </c>
      <c r="J1457" s="34">
        <f>ROUND(E1457/I1455* H1457,5)</f>
        <v>0</v>
      </c>
      <c r="K1457" s="35"/>
    </row>
    <row r="1458" spans="1:27" x14ac:dyDescent="0.25">
      <c r="B1458" t="s">
        <v>394</v>
      </c>
      <c r="C1458" t="s">
        <v>281</v>
      </c>
      <c r="D1458" t="s">
        <v>395</v>
      </c>
      <c r="E1458" s="32">
        <v>0.25</v>
      </c>
      <c r="F1458" t="s">
        <v>283</v>
      </c>
      <c r="G1458" t="s">
        <v>284</v>
      </c>
      <c r="H1458" s="33"/>
      <c r="I1458" t="s">
        <v>285</v>
      </c>
      <c r="J1458" s="34">
        <f>ROUND(E1458/I1455* H1458,5)</f>
        <v>0</v>
      </c>
      <c r="K1458" s="35"/>
    </row>
    <row r="1459" spans="1:27" x14ac:dyDescent="0.25">
      <c r="D1459" s="36" t="s">
        <v>286</v>
      </c>
      <c r="E1459" s="35"/>
      <c r="H1459" s="35"/>
      <c r="K1459" s="33">
        <f>SUM(J1457:J1458)</f>
        <v>0</v>
      </c>
    </row>
    <row r="1460" spans="1:27" x14ac:dyDescent="0.25">
      <c r="B1460" s="24" t="s">
        <v>287</v>
      </c>
      <c r="E1460" s="35"/>
      <c r="H1460" s="35"/>
      <c r="K1460" s="35"/>
    </row>
    <row r="1461" spans="1:27" x14ac:dyDescent="0.25">
      <c r="B1461" t="s">
        <v>694</v>
      </c>
      <c r="C1461" t="s">
        <v>281</v>
      </c>
      <c r="D1461" t="s">
        <v>695</v>
      </c>
      <c r="E1461" s="32">
        <v>0.25</v>
      </c>
      <c r="F1461" t="s">
        <v>283</v>
      </c>
      <c r="G1461" t="s">
        <v>284</v>
      </c>
      <c r="H1461" s="33"/>
      <c r="I1461" t="s">
        <v>285</v>
      </c>
      <c r="J1461" s="34">
        <f>ROUND(E1461/I1455* H1461,5)</f>
        <v>0</v>
      </c>
      <c r="K1461" s="35"/>
    </row>
    <row r="1462" spans="1:27" x14ac:dyDescent="0.25">
      <c r="D1462" s="36" t="s">
        <v>290</v>
      </c>
      <c r="E1462" s="35"/>
      <c r="H1462" s="35"/>
      <c r="K1462" s="33">
        <f>SUM(J1461:J1461)</f>
        <v>0</v>
      </c>
    </row>
    <row r="1463" spans="1:27" x14ac:dyDescent="0.25">
      <c r="E1463" s="35"/>
      <c r="H1463" s="35"/>
      <c r="K1463" s="35"/>
    </row>
    <row r="1464" spans="1:27" x14ac:dyDescent="0.25">
      <c r="D1464" s="36" t="s">
        <v>301</v>
      </c>
      <c r="E1464" s="35"/>
      <c r="H1464" s="35">
        <v>1.5</v>
      </c>
      <c r="I1464" t="s">
        <v>302</v>
      </c>
      <c r="J1464">
        <f>ROUND(H1464/100*K1459,5)</f>
        <v>0</v>
      </c>
      <c r="K1464" s="35"/>
    </row>
    <row r="1465" spans="1:27" x14ac:dyDescent="0.25">
      <c r="D1465" s="36" t="s">
        <v>300</v>
      </c>
      <c r="E1465" s="35"/>
      <c r="H1465" s="35"/>
      <c r="K1465" s="37">
        <f>SUM(J1456:J1464)</f>
        <v>0</v>
      </c>
    </row>
    <row r="1466" spans="1:27" x14ac:dyDescent="0.25">
      <c r="D1466" s="36" t="s">
        <v>303</v>
      </c>
      <c r="E1466" s="35"/>
      <c r="H1466" s="35"/>
      <c r="K1466" s="37">
        <f>SUM(K1465:K1465)</f>
        <v>0</v>
      </c>
    </row>
    <row r="1468" spans="1:27" ht="45" customHeight="1" x14ac:dyDescent="0.25">
      <c r="A1468" s="28" t="s">
        <v>696</v>
      </c>
      <c r="B1468" s="28" t="s">
        <v>36</v>
      </c>
      <c r="C1468" s="29" t="s">
        <v>27</v>
      </c>
      <c r="D1468" s="7" t="s">
        <v>37</v>
      </c>
      <c r="E1468" s="6"/>
      <c r="F1468" s="6"/>
      <c r="G1468" s="29"/>
      <c r="H1468" s="30" t="s">
        <v>272</v>
      </c>
      <c r="I1468" s="5">
        <v>1</v>
      </c>
      <c r="J1468" s="4"/>
      <c r="K1468" s="31">
        <f>ROUND(K1479,2)</f>
        <v>0</v>
      </c>
      <c r="L1468" s="29"/>
      <c r="M1468" s="29"/>
      <c r="N1468" s="29"/>
      <c r="O1468" s="29"/>
      <c r="P1468" s="29"/>
      <c r="Q1468" s="29"/>
      <c r="R1468" s="29"/>
      <c r="S1468" s="29"/>
      <c r="T1468" s="29"/>
      <c r="U1468" s="29"/>
      <c r="V1468" s="29"/>
      <c r="W1468" s="29"/>
      <c r="X1468" s="29"/>
      <c r="Y1468" s="29"/>
      <c r="Z1468" s="29"/>
      <c r="AA1468" s="29"/>
    </row>
    <row r="1469" spans="1:27" x14ac:dyDescent="0.25">
      <c r="B1469" s="24" t="s">
        <v>279</v>
      </c>
    </row>
    <row r="1470" spans="1:27" x14ac:dyDescent="0.25">
      <c r="B1470" t="s">
        <v>280</v>
      </c>
      <c r="C1470" t="s">
        <v>281</v>
      </c>
      <c r="D1470" t="s">
        <v>282</v>
      </c>
      <c r="E1470" s="32">
        <v>0.2</v>
      </c>
      <c r="F1470" t="s">
        <v>283</v>
      </c>
      <c r="G1470" t="s">
        <v>284</v>
      </c>
      <c r="H1470" s="33"/>
      <c r="I1470" t="s">
        <v>285</v>
      </c>
      <c r="J1470" s="34">
        <f>ROUND(E1470/I1468* H1470,5)</f>
        <v>0</v>
      </c>
      <c r="K1470" s="35"/>
    </row>
    <row r="1471" spans="1:27" x14ac:dyDescent="0.25">
      <c r="B1471" t="s">
        <v>394</v>
      </c>
      <c r="C1471" t="s">
        <v>281</v>
      </c>
      <c r="D1471" t="s">
        <v>395</v>
      </c>
      <c r="E1471" s="32">
        <v>0.2</v>
      </c>
      <c r="F1471" t="s">
        <v>283</v>
      </c>
      <c r="G1471" t="s">
        <v>284</v>
      </c>
      <c r="H1471" s="33"/>
      <c r="I1471" t="s">
        <v>285</v>
      </c>
      <c r="J1471" s="34">
        <f>ROUND(E1471/I1468* H1471,5)</f>
        <v>0</v>
      </c>
      <c r="K1471" s="35"/>
    </row>
    <row r="1472" spans="1:27" x14ac:dyDescent="0.25">
      <c r="D1472" s="36" t="s">
        <v>286</v>
      </c>
      <c r="E1472" s="35"/>
      <c r="H1472" s="35"/>
      <c r="K1472" s="33">
        <f>SUM(J1470:J1471)</f>
        <v>0</v>
      </c>
    </row>
    <row r="1473" spans="1:27" x14ac:dyDescent="0.25">
      <c r="B1473" s="24" t="s">
        <v>287</v>
      </c>
      <c r="E1473" s="35"/>
      <c r="H1473" s="35"/>
      <c r="K1473" s="35"/>
    </row>
    <row r="1474" spans="1:27" x14ac:dyDescent="0.25">
      <c r="B1474" t="s">
        <v>694</v>
      </c>
      <c r="C1474" t="s">
        <v>281</v>
      </c>
      <c r="D1474" t="s">
        <v>695</v>
      </c>
      <c r="E1474" s="32">
        <v>0.2</v>
      </c>
      <c r="F1474" t="s">
        <v>283</v>
      </c>
      <c r="G1474" t="s">
        <v>284</v>
      </c>
      <c r="H1474" s="33"/>
      <c r="I1474" t="s">
        <v>285</v>
      </c>
      <c r="J1474" s="34">
        <f>ROUND(E1474/I1468* H1474,5)</f>
        <v>0</v>
      </c>
      <c r="K1474" s="35"/>
    </row>
    <row r="1475" spans="1:27" x14ac:dyDescent="0.25">
      <c r="D1475" s="36" t="s">
        <v>290</v>
      </c>
      <c r="E1475" s="35"/>
      <c r="H1475" s="35"/>
      <c r="K1475" s="33">
        <f>SUM(J1474:J1474)</f>
        <v>0</v>
      </c>
    </row>
    <row r="1476" spans="1:27" x14ac:dyDescent="0.25">
      <c r="E1476" s="35"/>
      <c r="H1476" s="35"/>
      <c r="K1476" s="35"/>
    </row>
    <row r="1477" spans="1:27" x14ac:dyDescent="0.25">
      <c r="D1477" s="36" t="s">
        <v>301</v>
      </c>
      <c r="E1477" s="35"/>
      <c r="H1477" s="35">
        <v>1.5</v>
      </c>
      <c r="I1477" t="s">
        <v>302</v>
      </c>
      <c r="J1477">
        <f>ROUND(H1477/100*K1472,5)</f>
        <v>0</v>
      </c>
      <c r="K1477" s="35"/>
    </row>
    <row r="1478" spans="1:27" x14ac:dyDescent="0.25">
      <c r="D1478" s="36" t="s">
        <v>300</v>
      </c>
      <c r="E1478" s="35"/>
      <c r="H1478" s="35"/>
      <c r="K1478" s="37">
        <f>SUM(J1469:J1477)</f>
        <v>0</v>
      </c>
    </row>
    <row r="1479" spans="1:27" x14ac:dyDescent="0.25">
      <c r="D1479" s="36" t="s">
        <v>303</v>
      </c>
      <c r="E1479" s="35"/>
      <c r="H1479" s="35"/>
      <c r="K1479" s="37">
        <f>SUM(K1478:K1478)</f>
        <v>0</v>
      </c>
    </row>
    <row r="1481" spans="1:27" ht="45" customHeight="1" x14ac:dyDescent="0.25">
      <c r="A1481" s="28" t="s">
        <v>697</v>
      </c>
      <c r="B1481" s="28" t="s">
        <v>26</v>
      </c>
      <c r="C1481" s="29" t="s">
        <v>27</v>
      </c>
      <c r="D1481" s="7" t="s">
        <v>28</v>
      </c>
      <c r="E1481" s="6"/>
      <c r="F1481" s="6"/>
      <c r="G1481" s="29"/>
      <c r="H1481" s="30" t="s">
        <v>272</v>
      </c>
      <c r="I1481" s="5">
        <v>1</v>
      </c>
      <c r="J1481" s="4"/>
      <c r="K1481" s="31">
        <f>ROUND(K1488,2)</f>
        <v>0</v>
      </c>
      <c r="L1481" s="29"/>
      <c r="M1481" s="29"/>
      <c r="N1481" s="29"/>
      <c r="O1481" s="29"/>
      <c r="P1481" s="29"/>
      <c r="Q1481" s="29"/>
      <c r="R1481" s="29"/>
      <c r="S1481" s="29"/>
      <c r="T1481" s="29"/>
      <c r="U1481" s="29"/>
      <c r="V1481" s="29"/>
      <c r="W1481" s="29"/>
      <c r="X1481" s="29"/>
      <c r="Y1481" s="29"/>
      <c r="Z1481" s="29"/>
      <c r="AA1481" s="29"/>
    </row>
    <row r="1482" spans="1:27" x14ac:dyDescent="0.25">
      <c r="B1482" s="24" t="s">
        <v>279</v>
      </c>
    </row>
    <row r="1483" spans="1:27" x14ac:dyDescent="0.25">
      <c r="B1483" t="s">
        <v>394</v>
      </c>
      <c r="C1483" t="s">
        <v>281</v>
      </c>
      <c r="D1483" t="s">
        <v>395</v>
      </c>
      <c r="E1483" s="32">
        <v>0.65</v>
      </c>
      <c r="F1483" t="s">
        <v>283</v>
      </c>
      <c r="G1483" t="s">
        <v>284</v>
      </c>
      <c r="H1483" s="33"/>
      <c r="I1483" t="s">
        <v>285</v>
      </c>
      <c r="J1483" s="34">
        <f>ROUND(E1483/I1481* H1483,5)</f>
        <v>0</v>
      </c>
      <c r="K1483" s="35"/>
    </row>
    <row r="1484" spans="1:27" x14ac:dyDescent="0.25">
      <c r="D1484" s="36" t="s">
        <v>286</v>
      </c>
      <c r="E1484" s="35"/>
      <c r="H1484" s="35"/>
      <c r="K1484" s="33">
        <f>SUM(J1483:J1483)</f>
        <v>0</v>
      </c>
    </row>
    <row r="1485" spans="1:27" x14ac:dyDescent="0.25">
      <c r="E1485" s="35"/>
      <c r="H1485" s="35"/>
      <c r="K1485" s="35"/>
    </row>
    <row r="1486" spans="1:27" x14ac:dyDescent="0.25">
      <c r="D1486" s="36" t="s">
        <v>301</v>
      </c>
      <c r="E1486" s="35"/>
      <c r="H1486" s="35">
        <v>1.5</v>
      </c>
      <c r="I1486" t="s">
        <v>302</v>
      </c>
      <c r="J1486">
        <f>ROUND(H1486/100*K1484,5)</f>
        <v>0</v>
      </c>
      <c r="K1486" s="35"/>
    </row>
    <row r="1487" spans="1:27" x14ac:dyDescent="0.25">
      <c r="D1487" s="36" t="s">
        <v>300</v>
      </c>
      <c r="E1487" s="35"/>
      <c r="H1487" s="35"/>
      <c r="K1487" s="37">
        <f>SUM(J1482:J1486)</f>
        <v>0</v>
      </c>
    </row>
    <row r="1488" spans="1:27" x14ac:dyDescent="0.25">
      <c r="D1488" s="36" t="s">
        <v>303</v>
      </c>
      <c r="E1488" s="35"/>
      <c r="H1488" s="35"/>
      <c r="K1488" s="37">
        <f>SUM(K1487:K1487)</f>
        <v>0</v>
      </c>
    </row>
    <row r="1490" spans="1:27" ht="45" customHeight="1" x14ac:dyDescent="0.25">
      <c r="A1490" s="28" t="s">
        <v>698</v>
      </c>
      <c r="B1490" s="28" t="s">
        <v>38</v>
      </c>
      <c r="C1490" s="29" t="s">
        <v>27</v>
      </c>
      <c r="D1490" s="7" t="s">
        <v>39</v>
      </c>
      <c r="E1490" s="6"/>
      <c r="F1490" s="6"/>
      <c r="G1490" s="29"/>
      <c r="H1490" s="30" t="s">
        <v>272</v>
      </c>
      <c r="I1490" s="5">
        <v>1</v>
      </c>
      <c r="J1490" s="4"/>
      <c r="K1490" s="31">
        <f>ROUND(K1497,2)</f>
        <v>0</v>
      </c>
      <c r="L1490" s="29"/>
      <c r="M1490" s="29"/>
      <c r="N1490" s="29"/>
      <c r="O1490" s="29"/>
      <c r="P1490" s="29"/>
      <c r="Q1490" s="29"/>
      <c r="R1490" s="29"/>
      <c r="S1490" s="29"/>
      <c r="T1490" s="29"/>
      <c r="U1490" s="29"/>
      <c r="V1490" s="29"/>
      <c r="W1490" s="29"/>
      <c r="X1490" s="29"/>
      <c r="Y1490" s="29"/>
      <c r="Z1490" s="29"/>
      <c r="AA1490" s="29"/>
    </row>
    <row r="1491" spans="1:27" x14ac:dyDescent="0.25">
      <c r="B1491" s="24" t="s">
        <v>279</v>
      </c>
    </row>
    <row r="1492" spans="1:27" x14ac:dyDescent="0.25">
      <c r="B1492" t="s">
        <v>394</v>
      </c>
      <c r="C1492" t="s">
        <v>281</v>
      </c>
      <c r="D1492" t="s">
        <v>395</v>
      </c>
      <c r="E1492" s="32">
        <v>0.3</v>
      </c>
      <c r="F1492" t="s">
        <v>283</v>
      </c>
      <c r="G1492" t="s">
        <v>284</v>
      </c>
      <c r="H1492" s="33"/>
      <c r="I1492" t="s">
        <v>285</v>
      </c>
      <c r="J1492" s="34">
        <f>ROUND(E1492/I1490* H1492,5)</f>
        <v>0</v>
      </c>
      <c r="K1492" s="35"/>
    </row>
    <row r="1493" spans="1:27" x14ac:dyDescent="0.25">
      <c r="D1493" s="36" t="s">
        <v>286</v>
      </c>
      <c r="E1493" s="35"/>
      <c r="H1493" s="35"/>
      <c r="K1493" s="33">
        <f>SUM(J1492:J1492)</f>
        <v>0</v>
      </c>
    </row>
    <row r="1494" spans="1:27" x14ac:dyDescent="0.25">
      <c r="E1494" s="35"/>
      <c r="H1494" s="35"/>
      <c r="K1494" s="35"/>
    </row>
    <row r="1495" spans="1:27" x14ac:dyDescent="0.25">
      <c r="D1495" s="36" t="s">
        <v>301</v>
      </c>
      <c r="E1495" s="35"/>
      <c r="H1495" s="35">
        <v>1.5</v>
      </c>
      <c r="I1495" t="s">
        <v>302</v>
      </c>
      <c r="J1495">
        <f>ROUND(H1495/100*K1493,5)</f>
        <v>0</v>
      </c>
      <c r="K1495" s="35"/>
    </row>
    <row r="1496" spans="1:27" x14ac:dyDescent="0.25">
      <c r="D1496" s="36" t="s">
        <v>300</v>
      </c>
      <c r="E1496" s="35"/>
      <c r="H1496" s="35"/>
      <c r="K1496" s="37">
        <f>SUM(J1491:J1495)</f>
        <v>0</v>
      </c>
    </row>
    <row r="1497" spans="1:27" x14ac:dyDescent="0.25">
      <c r="D1497" s="36" t="s">
        <v>303</v>
      </c>
      <c r="E1497" s="35"/>
      <c r="H1497" s="35"/>
      <c r="K1497" s="37">
        <f>SUM(K1496:K1496)</f>
        <v>0</v>
      </c>
    </row>
    <row r="1499" spans="1:27" ht="45" customHeight="1" x14ac:dyDescent="0.25">
      <c r="A1499" s="28" t="s">
        <v>699</v>
      </c>
      <c r="B1499" s="28" t="s">
        <v>24</v>
      </c>
      <c r="C1499" s="29" t="s">
        <v>12</v>
      </c>
      <c r="D1499" s="7" t="s">
        <v>25</v>
      </c>
      <c r="E1499" s="6"/>
      <c r="F1499" s="6"/>
      <c r="G1499" s="29"/>
      <c r="H1499" s="30" t="s">
        <v>272</v>
      </c>
      <c r="I1499" s="5">
        <v>1</v>
      </c>
      <c r="J1499" s="4"/>
      <c r="K1499" s="31">
        <f>ROUND(K1506,2)</f>
        <v>0</v>
      </c>
      <c r="L1499" s="29"/>
      <c r="M1499" s="29"/>
      <c r="N1499" s="29"/>
      <c r="O1499" s="29"/>
      <c r="P1499" s="29"/>
      <c r="Q1499" s="29"/>
      <c r="R1499" s="29"/>
      <c r="S1499" s="29"/>
      <c r="T1499" s="29"/>
      <c r="U1499" s="29"/>
      <c r="V1499" s="29"/>
      <c r="W1499" s="29"/>
      <c r="X1499" s="29"/>
      <c r="Y1499" s="29"/>
      <c r="Z1499" s="29"/>
      <c r="AA1499" s="29"/>
    </row>
    <row r="1500" spans="1:27" x14ac:dyDescent="0.25">
      <c r="B1500" s="24" t="s">
        <v>279</v>
      </c>
    </row>
    <row r="1501" spans="1:27" x14ac:dyDescent="0.25">
      <c r="B1501" t="s">
        <v>394</v>
      </c>
      <c r="C1501" t="s">
        <v>281</v>
      </c>
      <c r="D1501" t="s">
        <v>395</v>
      </c>
      <c r="E1501" s="32">
        <v>0.5</v>
      </c>
      <c r="F1501" t="s">
        <v>283</v>
      </c>
      <c r="G1501" t="s">
        <v>284</v>
      </c>
      <c r="H1501" s="33"/>
      <c r="I1501" t="s">
        <v>285</v>
      </c>
      <c r="J1501" s="34">
        <f>ROUND(E1501/I1499* H1501,5)</f>
        <v>0</v>
      </c>
      <c r="K1501" s="35"/>
    </row>
    <row r="1502" spans="1:27" x14ac:dyDescent="0.25">
      <c r="D1502" s="36" t="s">
        <v>286</v>
      </c>
      <c r="E1502" s="35"/>
      <c r="H1502" s="35"/>
      <c r="K1502" s="33">
        <f>SUM(J1501:J1501)</f>
        <v>0</v>
      </c>
    </row>
    <row r="1503" spans="1:27" x14ac:dyDescent="0.25">
      <c r="E1503" s="35"/>
      <c r="H1503" s="35"/>
      <c r="K1503" s="35"/>
    </row>
    <row r="1504" spans="1:27" x14ac:dyDescent="0.25">
      <c r="D1504" s="36" t="s">
        <v>301</v>
      </c>
      <c r="E1504" s="35"/>
      <c r="H1504" s="35">
        <v>1.5</v>
      </c>
      <c r="I1504" t="s">
        <v>302</v>
      </c>
      <c r="J1504">
        <f>ROUND(H1504/100*K1502,5)</f>
        <v>0</v>
      </c>
      <c r="K1504" s="35"/>
    </row>
    <row r="1505" spans="1:27" x14ac:dyDescent="0.25">
      <c r="D1505" s="36" t="s">
        <v>300</v>
      </c>
      <c r="E1505" s="35"/>
      <c r="H1505" s="35"/>
      <c r="K1505" s="37">
        <f>SUM(J1500:J1504)</f>
        <v>0</v>
      </c>
    </row>
    <row r="1506" spans="1:27" x14ac:dyDescent="0.25">
      <c r="D1506" s="36" t="s">
        <v>303</v>
      </c>
      <c r="E1506" s="35"/>
      <c r="H1506" s="35"/>
      <c r="K1506" s="37">
        <f>SUM(K1505:K1505)</f>
        <v>0</v>
      </c>
    </row>
    <row r="1508" spans="1:27" ht="45" customHeight="1" x14ac:dyDescent="0.25">
      <c r="A1508" s="28" t="s">
        <v>700</v>
      </c>
      <c r="B1508" s="28" t="s">
        <v>20</v>
      </c>
      <c r="C1508" s="29" t="s">
        <v>12</v>
      </c>
      <c r="D1508" s="7" t="s">
        <v>21</v>
      </c>
      <c r="E1508" s="6"/>
      <c r="F1508" s="6"/>
      <c r="G1508" s="29"/>
      <c r="H1508" s="30" t="s">
        <v>272</v>
      </c>
      <c r="I1508" s="5">
        <v>1</v>
      </c>
      <c r="J1508" s="4"/>
      <c r="K1508" s="31">
        <f>ROUND(K1516,2)</f>
        <v>0</v>
      </c>
      <c r="L1508" s="29"/>
      <c r="M1508" s="29"/>
      <c r="N1508" s="29"/>
      <c r="O1508" s="29"/>
      <c r="P1508" s="29"/>
      <c r="Q1508" s="29"/>
      <c r="R1508" s="29"/>
      <c r="S1508" s="29"/>
      <c r="T1508" s="29"/>
      <c r="U1508" s="29"/>
      <c r="V1508" s="29"/>
      <c r="W1508" s="29"/>
      <c r="X1508" s="29"/>
      <c r="Y1508" s="29"/>
      <c r="Z1508" s="29"/>
      <c r="AA1508" s="29"/>
    </row>
    <row r="1509" spans="1:27" x14ac:dyDescent="0.25">
      <c r="B1509" s="24" t="s">
        <v>279</v>
      </c>
    </row>
    <row r="1510" spans="1:27" x14ac:dyDescent="0.25">
      <c r="B1510" t="s">
        <v>394</v>
      </c>
      <c r="C1510" t="s">
        <v>281</v>
      </c>
      <c r="D1510" t="s">
        <v>395</v>
      </c>
      <c r="E1510" s="32">
        <v>0.15</v>
      </c>
      <c r="F1510" t="s">
        <v>283</v>
      </c>
      <c r="G1510" t="s">
        <v>284</v>
      </c>
      <c r="H1510" s="33"/>
      <c r="I1510" t="s">
        <v>285</v>
      </c>
      <c r="J1510" s="34">
        <f>ROUND(E1510/I1508* H1510,5)</f>
        <v>0</v>
      </c>
      <c r="K1510" s="35"/>
    </row>
    <row r="1511" spans="1:27" x14ac:dyDescent="0.25">
      <c r="B1511" t="s">
        <v>491</v>
      </c>
      <c r="C1511" t="s">
        <v>281</v>
      </c>
      <c r="D1511" t="s">
        <v>492</v>
      </c>
      <c r="E1511" s="32">
        <v>0.45</v>
      </c>
      <c r="F1511" t="s">
        <v>283</v>
      </c>
      <c r="G1511" t="s">
        <v>284</v>
      </c>
      <c r="H1511" s="33"/>
      <c r="I1511" t="s">
        <v>285</v>
      </c>
      <c r="J1511" s="34">
        <f>ROUND(E1511/I1508* H1511,5)</f>
        <v>0</v>
      </c>
      <c r="K1511" s="35"/>
    </row>
    <row r="1512" spans="1:27" x14ac:dyDescent="0.25">
      <c r="D1512" s="36" t="s">
        <v>286</v>
      </c>
      <c r="E1512" s="35"/>
      <c r="H1512" s="35"/>
      <c r="K1512" s="33">
        <f>SUM(J1510:J1511)</f>
        <v>0</v>
      </c>
    </row>
    <row r="1513" spans="1:27" x14ac:dyDescent="0.25">
      <c r="E1513" s="35"/>
      <c r="H1513" s="35"/>
      <c r="K1513" s="35"/>
    </row>
    <row r="1514" spans="1:27" x14ac:dyDescent="0.25">
      <c r="D1514" s="36" t="s">
        <v>301</v>
      </c>
      <c r="E1514" s="35"/>
      <c r="H1514" s="35">
        <v>1.5</v>
      </c>
      <c r="I1514" t="s">
        <v>302</v>
      </c>
      <c r="J1514">
        <f>ROUND(H1514/100*K1512,5)</f>
        <v>0</v>
      </c>
      <c r="K1514" s="35"/>
    </row>
    <row r="1515" spans="1:27" x14ac:dyDescent="0.25">
      <c r="D1515" s="36" t="s">
        <v>300</v>
      </c>
      <c r="E1515" s="35"/>
      <c r="H1515" s="35"/>
      <c r="K1515" s="37">
        <f>SUM(J1509:J1514)</f>
        <v>0</v>
      </c>
    </row>
    <row r="1516" spans="1:27" x14ac:dyDescent="0.25">
      <c r="D1516" s="36" t="s">
        <v>303</v>
      </c>
      <c r="E1516" s="35"/>
      <c r="H1516" s="35"/>
      <c r="K1516" s="37">
        <f>SUM(K1515:K1515)</f>
        <v>0</v>
      </c>
    </row>
    <row r="1518" spans="1:27" ht="45" customHeight="1" x14ac:dyDescent="0.25">
      <c r="A1518" s="28" t="s">
        <v>701</v>
      </c>
      <c r="B1518" s="28" t="s">
        <v>22</v>
      </c>
      <c r="C1518" s="29" t="s">
        <v>12</v>
      </c>
      <c r="D1518" s="7" t="s">
        <v>23</v>
      </c>
      <c r="E1518" s="6"/>
      <c r="F1518" s="6"/>
      <c r="G1518" s="29"/>
      <c r="H1518" s="30" t="s">
        <v>272</v>
      </c>
      <c r="I1518" s="5">
        <v>1</v>
      </c>
      <c r="J1518" s="4"/>
      <c r="K1518" s="31">
        <f>ROUND(K1526,2)</f>
        <v>0</v>
      </c>
      <c r="L1518" s="29"/>
      <c r="M1518" s="29"/>
      <c r="N1518" s="29"/>
      <c r="O1518" s="29"/>
      <c r="P1518" s="29"/>
      <c r="Q1518" s="29"/>
      <c r="R1518" s="29"/>
      <c r="S1518" s="29"/>
      <c r="T1518" s="29"/>
      <c r="U1518" s="29"/>
      <c r="V1518" s="29"/>
      <c r="W1518" s="29"/>
      <c r="X1518" s="29"/>
      <c r="Y1518" s="29"/>
      <c r="Z1518" s="29"/>
      <c r="AA1518" s="29"/>
    </row>
    <row r="1519" spans="1:27" x14ac:dyDescent="0.25">
      <c r="B1519" s="24" t="s">
        <v>279</v>
      </c>
    </row>
    <row r="1520" spans="1:27" x14ac:dyDescent="0.25">
      <c r="B1520" t="s">
        <v>394</v>
      </c>
      <c r="C1520" t="s">
        <v>281</v>
      </c>
      <c r="D1520" t="s">
        <v>395</v>
      </c>
      <c r="E1520" s="32">
        <v>0.1</v>
      </c>
      <c r="F1520" t="s">
        <v>283</v>
      </c>
      <c r="G1520" t="s">
        <v>284</v>
      </c>
      <c r="H1520" s="33"/>
      <c r="I1520" t="s">
        <v>285</v>
      </c>
      <c r="J1520" s="34">
        <f>ROUND(E1520/I1518* H1520,5)</f>
        <v>0</v>
      </c>
      <c r="K1520" s="35"/>
    </row>
    <row r="1521" spans="1:27" x14ac:dyDescent="0.25">
      <c r="B1521" t="s">
        <v>491</v>
      </c>
      <c r="C1521" t="s">
        <v>281</v>
      </c>
      <c r="D1521" t="s">
        <v>492</v>
      </c>
      <c r="E1521" s="32">
        <v>0.55000000000000004</v>
      </c>
      <c r="F1521" t="s">
        <v>283</v>
      </c>
      <c r="G1521" t="s">
        <v>284</v>
      </c>
      <c r="H1521" s="33"/>
      <c r="I1521" t="s">
        <v>285</v>
      </c>
      <c r="J1521" s="34">
        <f>ROUND(E1521/I1518* H1521,5)</f>
        <v>0</v>
      </c>
      <c r="K1521" s="35"/>
    </row>
    <row r="1522" spans="1:27" x14ac:dyDescent="0.25">
      <c r="D1522" s="36" t="s">
        <v>286</v>
      </c>
      <c r="E1522" s="35"/>
      <c r="H1522" s="35"/>
      <c r="K1522" s="33">
        <f>SUM(J1520:J1521)</f>
        <v>0</v>
      </c>
    </row>
    <row r="1523" spans="1:27" x14ac:dyDescent="0.25">
      <c r="E1523" s="35"/>
      <c r="H1523" s="35"/>
      <c r="K1523" s="35"/>
    </row>
    <row r="1524" spans="1:27" x14ac:dyDescent="0.25">
      <c r="D1524" s="36" t="s">
        <v>301</v>
      </c>
      <c r="E1524" s="35"/>
      <c r="H1524" s="35">
        <v>1.5</v>
      </c>
      <c r="I1524" t="s">
        <v>302</v>
      </c>
      <c r="J1524">
        <f>ROUND(H1524/100*K1522,5)</f>
        <v>0</v>
      </c>
      <c r="K1524" s="35"/>
    </row>
    <row r="1525" spans="1:27" x14ac:dyDescent="0.25">
      <c r="D1525" s="36" t="s">
        <v>300</v>
      </c>
      <c r="E1525" s="35"/>
      <c r="H1525" s="35"/>
      <c r="K1525" s="37">
        <f>SUM(J1519:J1524)</f>
        <v>0</v>
      </c>
    </row>
    <row r="1526" spans="1:27" x14ac:dyDescent="0.25">
      <c r="D1526" s="36" t="s">
        <v>303</v>
      </c>
      <c r="E1526" s="35"/>
      <c r="H1526" s="35"/>
      <c r="K1526" s="37">
        <f>SUM(K1525:K1525)</f>
        <v>0</v>
      </c>
    </row>
    <row r="1528" spans="1:27" ht="45" customHeight="1" x14ac:dyDescent="0.25">
      <c r="A1528" s="28" t="s">
        <v>702</v>
      </c>
      <c r="B1528" s="28" t="s">
        <v>40</v>
      </c>
      <c r="C1528" s="29" t="s">
        <v>12</v>
      </c>
      <c r="D1528" s="7" t="s">
        <v>41</v>
      </c>
      <c r="E1528" s="6"/>
      <c r="F1528" s="6"/>
      <c r="G1528" s="29"/>
      <c r="H1528" s="30" t="s">
        <v>272</v>
      </c>
      <c r="I1528" s="5">
        <v>1E-3</v>
      </c>
      <c r="J1528" s="4"/>
      <c r="K1528" s="31">
        <f>ROUND(K1535,2)</f>
        <v>0</v>
      </c>
      <c r="L1528" s="29"/>
      <c r="M1528" s="29"/>
      <c r="N1528" s="29"/>
      <c r="O1528" s="29"/>
      <c r="P1528" s="29"/>
      <c r="Q1528" s="29"/>
      <c r="R1528" s="29"/>
      <c r="S1528" s="29"/>
      <c r="T1528" s="29"/>
      <c r="U1528" s="29"/>
      <c r="V1528" s="29"/>
      <c r="W1528" s="29"/>
      <c r="X1528" s="29"/>
      <c r="Y1528" s="29"/>
      <c r="Z1528" s="29"/>
      <c r="AA1528" s="29"/>
    </row>
    <row r="1529" spans="1:27" x14ac:dyDescent="0.25">
      <c r="B1529" s="24" t="s">
        <v>279</v>
      </c>
    </row>
    <row r="1530" spans="1:27" x14ac:dyDescent="0.25">
      <c r="B1530" t="s">
        <v>394</v>
      </c>
      <c r="C1530" t="s">
        <v>281</v>
      </c>
      <c r="D1530" t="s">
        <v>395</v>
      </c>
      <c r="E1530" s="32">
        <v>0.1</v>
      </c>
      <c r="F1530" t="s">
        <v>283</v>
      </c>
      <c r="G1530" t="s">
        <v>284</v>
      </c>
      <c r="H1530" s="33"/>
      <c r="I1530" t="s">
        <v>285</v>
      </c>
      <c r="J1530" s="34">
        <f>ROUND(E1530/I1528* H1530,5)</f>
        <v>0</v>
      </c>
      <c r="K1530" s="35"/>
    </row>
    <row r="1531" spans="1:27" x14ac:dyDescent="0.25">
      <c r="D1531" s="36" t="s">
        <v>286</v>
      </c>
      <c r="E1531" s="35"/>
      <c r="H1531" s="35"/>
      <c r="K1531" s="33">
        <f>SUM(J1530:J1530)</f>
        <v>0</v>
      </c>
    </row>
    <row r="1532" spans="1:27" x14ac:dyDescent="0.25">
      <c r="E1532" s="35"/>
      <c r="H1532" s="35"/>
      <c r="K1532" s="35"/>
    </row>
    <row r="1533" spans="1:27" x14ac:dyDescent="0.25">
      <c r="D1533" s="36" t="s">
        <v>301</v>
      </c>
      <c r="E1533" s="35"/>
      <c r="H1533" s="35">
        <v>1.5</v>
      </c>
      <c r="I1533" t="s">
        <v>302</v>
      </c>
      <c r="J1533">
        <f>ROUND(H1533/100*K1531,5)</f>
        <v>0</v>
      </c>
      <c r="K1533" s="35"/>
    </row>
    <row r="1534" spans="1:27" x14ac:dyDescent="0.25">
      <c r="D1534" s="36" t="s">
        <v>300</v>
      </c>
      <c r="E1534" s="35"/>
      <c r="H1534" s="35"/>
      <c r="K1534" s="37">
        <f>SUM(J1529:J1533)</f>
        <v>0</v>
      </c>
    </row>
    <row r="1535" spans="1:27" x14ac:dyDescent="0.25">
      <c r="D1535" s="36" t="s">
        <v>303</v>
      </c>
      <c r="E1535" s="35"/>
      <c r="H1535" s="35"/>
      <c r="K1535" s="37">
        <f>SUM(K1534:K1534)</f>
        <v>0</v>
      </c>
    </row>
    <row r="1537" spans="1:27" ht="45" customHeight="1" x14ac:dyDescent="0.25">
      <c r="A1537" s="28" t="s">
        <v>703</v>
      </c>
      <c r="B1537" s="28" t="s">
        <v>259</v>
      </c>
      <c r="C1537" s="29" t="s">
        <v>30</v>
      </c>
      <c r="D1537" s="7" t="s">
        <v>260</v>
      </c>
      <c r="E1537" s="6"/>
      <c r="F1537" s="6"/>
      <c r="G1537" s="29"/>
      <c r="H1537" s="30" t="s">
        <v>272</v>
      </c>
      <c r="I1537" s="5">
        <v>1</v>
      </c>
      <c r="J1537" s="4"/>
      <c r="K1537" s="31">
        <f>ROUND(K1542,2)</f>
        <v>0</v>
      </c>
      <c r="L1537" s="29"/>
      <c r="M1537" s="29"/>
      <c r="N1537" s="29"/>
      <c r="O1537" s="29"/>
      <c r="P1537" s="29"/>
      <c r="Q1537" s="29"/>
      <c r="R1537" s="29"/>
      <c r="S1537" s="29"/>
      <c r="T1537" s="29"/>
      <c r="U1537" s="29"/>
      <c r="V1537" s="29"/>
      <c r="W1537" s="29"/>
      <c r="X1537" s="29"/>
      <c r="Y1537" s="29"/>
      <c r="Z1537" s="29"/>
      <c r="AA1537" s="29"/>
    </row>
    <row r="1538" spans="1:27" x14ac:dyDescent="0.25">
      <c r="B1538" s="24" t="s">
        <v>287</v>
      </c>
    </row>
    <row r="1539" spans="1:27" x14ac:dyDescent="0.25">
      <c r="B1539" t="s">
        <v>704</v>
      </c>
      <c r="C1539" t="s">
        <v>30</v>
      </c>
      <c r="D1539" t="s">
        <v>705</v>
      </c>
      <c r="E1539" s="32">
        <v>1</v>
      </c>
      <c r="F1539" t="s">
        <v>283</v>
      </c>
      <c r="G1539" t="s">
        <v>284</v>
      </c>
      <c r="H1539" s="33"/>
      <c r="I1539" t="s">
        <v>285</v>
      </c>
      <c r="J1539" s="34">
        <f>ROUND(E1539/I1537* H1539,5)</f>
        <v>0</v>
      </c>
      <c r="K1539" s="35"/>
    </row>
    <row r="1540" spans="1:27" x14ac:dyDescent="0.25">
      <c r="D1540" s="36" t="s">
        <v>290</v>
      </c>
      <c r="E1540" s="35"/>
      <c r="H1540" s="35"/>
      <c r="K1540" s="33">
        <f>SUM(J1539:J1539)</f>
        <v>0</v>
      </c>
    </row>
    <row r="1541" spans="1:27" x14ac:dyDescent="0.25">
      <c r="D1541" s="36" t="s">
        <v>300</v>
      </c>
      <c r="E1541" s="35"/>
      <c r="H1541" s="35"/>
      <c r="K1541" s="37">
        <f>SUM(J1538:J1540)</f>
        <v>0</v>
      </c>
    </row>
    <row r="1542" spans="1:27" x14ac:dyDescent="0.25">
      <c r="D1542" s="36" t="s">
        <v>303</v>
      </c>
      <c r="E1542" s="35"/>
      <c r="H1542" s="35"/>
      <c r="K1542" s="37">
        <f>SUM(K1541:K1541)</f>
        <v>0</v>
      </c>
    </row>
    <row r="1544" spans="1:27" ht="45" customHeight="1" x14ac:dyDescent="0.25">
      <c r="A1544" s="28" t="s">
        <v>706</v>
      </c>
      <c r="B1544" s="28" t="s">
        <v>261</v>
      </c>
      <c r="C1544" s="29" t="s">
        <v>30</v>
      </c>
      <c r="D1544" s="7" t="s">
        <v>262</v>
      </c>
      <c r="E1544" s="6"/>
      <c r="F1544" s="6"/>
      <c r="G1544" s="29"/>
      <c r="H1544" s="30" t="s">
        <v>272</v>
      </c>
      <c r="I1544" s="5">
        <v>1</v>
      </c>
      <c r="J1544" s="4"/>
      <c r="K1544" s="31">
        <f>ROUND(K1549,2)</f>
        <v>0</v>
      </c>
      <c r="L1544" s="29"/>
      <c r="M1544" s="29"/>
      <c r="N1544" s="29"/>
      <c r="O1544" s="29"/>
      <c r="P1544" s="29"/>
      <c r="Q1544" s="29"/>
      <c r="R1544" s="29"/>
      <c r="S1544" s="29"/>
      <c r="T1544" s="29"/>
      <c r="U1544" s="29"/>
      <c r="V1544" s="29"/>
      <c r="W1544" s="29"/>
      <c r="X1544" s="29"/>
      <c r="Y1544" s="29"/>
      <c r="Z1544" s="29"/>
      <c r="AA1544" s="29"/>
    </row>
    <row r="1545" spans="1:27" x14ac:dyDescent="0.25">
      <c r="B1545" s="24" t="s">
        <v>291</v>
      </c>
    </row>
    <row r="1546" spans="1:27" x14ac:dyDescent="0.25">
      <c r="B1546" t="s">
        <v>707</v>
      </c>
      <c r="C1546" t="s">
        <v>293</v>
      </c>
      <c r="D1546" t="s">
        <v>708</v>
      </c>
      <c r="E1546" s="32">
        <v>1</v>
      </c>
      <c r="G1546" t="s">
        <v>284</v>
      </c>
      <c r="H1546" s="33"/>
      <c r="I1546" t="s">
        <v>285</v>
      </c>
      <c r="J1546" s="34">
        <f>ROUND(E1546* H1546,5)</f>
        <v>0</v>
      </c>
      <c r="K1546" s="35"/>
    </row>
    <row r="1547" spans="1:27" x14ac:dyDescent="0.25">
      <c r="D1547" s="36" t="s">
        <v>299</v>
      </c>
      <c r="E1547" s="35"/>
      <c r="H1547" s="35"/>
      <c r="K1547" s="33">
        <f>SUM(J1546:J1546)</f>
        <v>0</v>
      </c>
    </row>
    <row r="1548" spans="1:27" x14ac:dyDescent="0.25">
      <c r="D1548" s="36" t="s">
        <v>300</v>
      </c>
      <c r="E1548" s="35"/>
      <c r="H1548" s="35"/>
      <c r="K1548" s="37">
        <f>SUM(J1545:J1547)</f>
        <v>0</v>
      </c>
    </row>
    <row r="1549" spans="1:27" x14ac:dyDescent="0.25">
      <c r="D1549" s="36" t="s">
        <v>303</v>
      </c>
      <c r="E1549" s="35"/>
      <c r="H1549" s="35"/>
      <c r="K1549" s="37">
        <f>SUM(K1548:K1548)</f>
        <v>0</v>
      </c>
    </row>
    <row r="1551" spans="1:27" ht="45" customHeight="1" x14ac:dyDescent="0.25">
      <c r="A1551" s="28" t="s">
        <v>709</v>
      </c>
      <c r="B1551" s="28" t="s">
        <v>76</v>
      </c>
      <c r="C1551" s="29" t="s">
        <v>27</v>
      </c>
      <c r="D1551" s="7" t="s">
        <v>77</v>
      </c>
      <c r="E1551" s="6"/>
      <c r="F1551" s="6"/>
      <c r="G1551" s="29"/>
      <c r="H1551" s="30" t="s">
        <v>272</v>
      </c>
      <c r="I1551" s="5">
        <v>1</v>
      </c>
      <c r="J1551" s="4"/>
      <c r="K1551" s="31">
        <f>ROUND(K1562,2)</f>
        <v>0</v>
      </c>
      <c r="L1551" s="29"/>
      <c r="M1551" s="29"/>
      <c r="N1551" s="29"/>
      <c r="O1551" s="29"/>
      <c r="P1551" s="29"/>
      <c r="Q1551" s="29"/>
      <c r="R1551" s="29"/>
      <c r="S1551" s="29"/>
      <c r="T1551" s="29"/>
      <c r="U1551" s="29"/>
      <c r="V1551" s="29"/>
      <c r="W1551" s="29"/>
      <c r="X1551" s="29"/>
      <c r="Y1551" s="29"/>
      <c r="Z1551" s="29"/>
      <c r="AA1551" s="29"/>
    </row>
    <row r="1552" spans="1:27" x14ac:dyDescent="0.25">
      <c r="B1552" s="24" t="s">
        <v>279</v>
      </c>
    </row>
    <row r="1553" spans="1:27" x14ac:dyDescent="0.25">
      <c r="B1553" t="s">
        <v>509</v>
      </c>
      <c r="C1553" t="s">
        <v>281</v>
      </c>
      <c r="D1553" t="s">
        <v>510</v>
      </c>
      <c r="E1553" s="32">
        <v>0.06</v>
      </c>
      <c r="F1553" t="s">
        <v>283</v>
      </c>
      <c r="G1553" t="s">
        <v>284</v>
      </c>
      <c r="H1553" s="33"/>
      <c r="I1553" t="s">
        <v>285</v>
      </c>
      <c r="J1553" s="34">
        <f>ROUND(E1553/I1551* H1553,5)</f>
        <v>0</v>
      </c>
      <c r="K1553" s="35"/>
    </row>
    <row r="1554" spans="1:27" x14ac:dyDescent="0.25">
      <c r="B1554" t="s">
        <v>394</v>
      </c>
      <c r="C1554" t="s">
        <v>281</v>
      </c>
      <c r="D1554" t="s">
        <v>395</v>
      </c>
      <c r="E1554" s="32">
        <v>0.03</v>
      </c>
      <c r="F1554" t="s">
        <v>283</v>
      </c>
      <c r="G1554" t="s">
        <v>284</v>
      </c>
      <c r="H1554" s="33"/>
      <c r="I1554" t="s">
        <v>285</v>
      </c>
      <c r="J1554" s="34">
        <f>ROUND(E1554/I1551* H1554,5)</f>
        <v>0</v>
      </c>
      <c r="K1554" s="35"/>
    </row>
    <row r="1555" spans="1:27" x14ac:dyDescent="0.25">
      <c r="D1555" s="36" t="s">
        <v>286</v>
      </c>
      <c r="E1555" s="35"/>
      <c r="H1555" s="35"/>
      <c r="K1555" s="33">
        <f>SUM(J1553:J1554)</f>
        <v>0</v>
      </c>
    </row>
    <row r="1556" spans="1:27" x14ac:dyDescent="0.25">
      <c r="B1556" s="24" t="s">
        <v>291</v>
      </c>
      <c r="E1556" s="35"/>
      <c r="H1556" s="35"/>
      <c r="K1556" s="35"/>
    </row>
    <row r="1557" spans="1:27" x14ac:dyDescent="0.25">
      <c r="B1557" t="s">
        <v>710</v>
      </c>
      <c r="C1557" t="s">
        <v>27</v>
      </c>
      <c r="D1557" t="s">
        <v>711</v>
      </c>
      <c r="E1557" s="32">
        <v>1.05</v>
      </c>
      <c r="G1557" t="s">
        <v>284</v>
      </c>
      <c r="H1557" s="33"/>
      <c r="I1557" t="s">
        <v>285</v>
      </c>
      <c r="J1557" s="34">
        <f>ROUND(E1557* H1557,5)</f>
        <v>0</v>
      </c>
      <c r="K1557" s="35"/>
    </row>
    <row r="1558" spans="1:27" x14ac:dyDescent="0.25">
      <c r="D1558" s="36" t="s">
        <v>299</v>
      </c>
      <c r="E1558" s="35"/>
      <c r="H1558" s="35"/>
      <c r="K1558" s="33">
        <f>SUM(J1557:J1557)</f>
        <v>0</v>
      </c>
    </row>
    <row r="1559" spans="1:27" x14ac:dyDescent="0.25">
      <c r="E1559" s="35"/>
      <c r="H1559" s="35"/>
      <c r="K1559" s="35"/>
    </row>
    <row r="1560" spans="1:27" x14ac:dyDescent="0.25">
      <c r="D1560" s="36" t="s">
        <v>301</v>
      </c>
      <c r="E1560" s="35"/>
      <c r="H1560" s="35">
        <v>1.5</v>
      </c>
      <c r="I1560" t="s">
        <v>302</v>
      </c>
      <c r="J1560">
        <f>ROUND(H1560/100*K1555,5)</f>
        <v>0</v>
      </c>
      <c r="K1560" s="35"/>
    </row>
    <row r="1561" spans="1:27" x14ac:dyDescent="0.25">
      <c r="D1561" s="36" t="s">
        <v>300</v>
      </c>
      <c r="E1561" s="35"/>
      <c r="H1561" s="35"/>
      <c r="K1561" s="37">
        <f>SUM(J1552:J1560)</f>
        <v>0</v>
      </c>
    </row>
    <row r="1562" spans="1:27" x14ac:dyDescent="0.25">
      <c r="D1562" s="36" t="s">
        <v>303</v>
      </c>
      <c r="E1562" s="35"/>
      <c r="H1562" s="35"/>
      <c r="K1562" s="37">
        <f>SUM(K1561:K1561)</f>
        <v>0</v>
      </c>
    </row>
    <row r="1564" spans="1:27" ht="45" customHeight="1" x14ac:dyDescent="0.25">
      <c r="A1564" s="28" t="s">
        <v>712</v>
      </c>
      <c r="B1564" s="28" t="s">
        <v>123</v>
      </c>
      <c r="C1564" s="29" t="s">
        <v>27</v>
      </c>
      <c r="D1564" s="7" t="s">
        <v>124</v>
      </c>
      <c r="E1564" s="6"/>
      <c r="F1564" s="6"/>
      <c r="G1564" s="29"/>
      <c r="H1564" s="30" t="s">
        <v>272</v>
      </c>
      <c r="I1564" s="5">
        <v>1</v>
      </c>
      <c r="J1564" s="4"/>
      <c r="K1564" s="31">
        <f>ROUND(K1577,2)</f>
        <v>0</v>
      </c>
      <c r="L1564" s="29"/>
      <c r="M1564" s="29"/>
      <c r="N1564" s="29"/>
      <c r="O1564" s="29"/>
      <c r="P1564" s="29"/>
      <c r="Q1564" s="29"/>
      <c r="R1564" s="29"/>
      <c r="S1564" s="29"/>
      <c r="T1564" s="29"/>
      <c r="U1564" s="29"/>
      <c r="V1564" s="29"/>
      <c r="W1564" s="29"/>
      <c r="X1564" s="29"/>
      <c r="Y1564" s="29"/>
      <c r="Z1564" s="29"/>
      <c r="AA1564" s="29"/>
    </row>
    <row r="1565" spans="1:27" x14ac:dyDescent="0.25">
      <c r="B1565" s="24" t="s">
        <v>279</v>
      </c>
    </row>
    <row r="1566" spans="1:27" x14ac:dyDescent="0.25">
      <c r="B1566" t="s">
        <v>315</v>
      </c>
      <c r="C1566" t="s">
        <v>281</v>
      </c>
      <c r="D1566" t="s">
        <v>316</v>
      </c>
      <c r="E1566" s="32">
        <v>0.3</v>
      </c>
      <c r="F1566" t="s">
        <v>283</v>
      </c>
      <c r="G1566" t="s">
        <v>284</v>
      </c>
      <c r="H1566" s="33"/>
      <c r="I1566" t="s">
        <v>285</v>
      </c>
      <c r="J1566" s="34">
        <f>ROUND(E1566/I1564* H1566,5)</f>
        <v>0</v>
      </c>
      <c r="K1566" s="35"/>
    </row>
    <row r="1567" spans="1:27" x14ac:dyDescent="0.25">
      <c r="B1567" t="s">
        <v>317</v>
      </c>
      <c r="C1567" t="s">
        <v>281</v>
      </c>
      <c r="D1567" t="s">
        <v>318</v>
      </c>
      <c r="E1567" s="32">
        <v>0.15</v>
      </c>
      <c r="F1567" t="s">
        <v>283</v>
      </c>
      <c r="G1567" t="s">
        <v>284</v>
      </c>
      <c r="H1567" s="33"/>
      <c r="I1567" t="s">
        <v>285</v>
      </c>
      <c r="J1567" s="34">
        <f>ROUND(E1567/I1564* H1567,5)</f>
        <v>0</v>
      </c>
      <c r="K1567" s="35"/>
    </row>
    <row r="1568" spans="1:27" x14ac:dyDescent="0.25">
      <c r="D1568" s="36" t="s">
        <v>286</v>
      </c>
      <c r="E1568" s="35"/>
      <c r="H1568" s="35"/>
      <c r="K1568" s="33">
        <f>SUM(J1566:J1567)</f>
        <v>0</v>
      </c>
    </row>
    <row r="1569" spans="1:27" x14ac:dyDescent="0.25">
      <c r="B1569" s="24" t="s">
        <v>291</v>
      </c>
      <c r="E1569" s="35"/>
      <c r="H1569" s="35"/>
      <c r="K1569" s="35"/>
    </row>
    <row r="1570" spans="1:27" x14ac:dyDescent="0.25">
      <c r="B1570" t="s">
        <v>570</v>
      </c>
      <c r="C1570" t="s">
        <v>46</v>
      </c>
      <c r="D1570" t="s">
        <v>571</v>
      </c>
      <c r="E1570" s="32">
        <v>0.315</v>
      </c>
      <c r="G1570" t="s">
        <v>284</v>
      </c>
      <c r="H1570" s="33"/>
      <c r="I1570" t="s">
        <v>285</v>
      </c>
      <c r="J1570" s="34">
        <f>ROUND(E1570* H1570,5)</f>
        <v>0</v>
      </c>
      <c r="K1570" s="35"/>
    </row>
    <row r="1571" spans="1:27" x14ac:dyDescent="0.25">
      <c r="B1571" t="s">
        <v>574</v>
      </c>
      <c r="C1571" t="s">
        <v>27</v>
      </c>
      <c r="D1571" t="s">
        <v>575</v>
      </c>
      <c r="E1571" s="32">
        <v>1.05</v>
      </c>
      <c r="G1571" t="s">
        <v>284</v>
      </c>
      <c r="H1571" s="33"/>
      <c r="I1571" t="s">
        <v>285</v>
      </c>
      <c r="J1571" s="34">
        <f>ROUND(E1571* H1571,5)</f>
        <v>0</v>
      </c>
      <c r="K1571" s="35"/>
    </row>
    <row r="1572" spans="1:27" x14ac:dyDescent="0.25">
      <c r="B1572" t="s">
        <v>572</v>
      </c>
      <c r="C1572" t="s">
        <v>115</v>
      </c>
      <c r="D1572" t="s">
        <v>573</v>
      </c>
      <c r="E1572" s="32">
        <v>0.66</v>
      </c>
      <c r="G1572" t="s">
        <v>284</v>
      </c>
      <c r="H1572" s="33"/>
      <c r="I1572" t="s">
        <v>285</v>
      </c>
      <c r="J1572" s="34">
        <f>ROUND(E1572* H1572,5)</f>
        <v>0</v>
      </c>
      <c r="K1572" s="35"/>
    </row>
    <row r="1573" spans="1:27" x14ac:dyDescent="0.25">
      <c r="D1573" s="36" t="s">
        <v>299</v>
      </c>
      <c r="E1573" s="35"/>
      <c r="H1573" s="35"/>
      <c r="K1573" s="33">
        <f>SUM(J1570:J1572)</f>
        <v>0</v>
      </c>
    </row>
    <row r="1574" spans="1:27" x14ac:dyDescent="0.25">
      <c r="E1574" s="35"/>
      <c r="H1574" s="35"/>
      <c r="K1574" s="35"/>
    </row>
    <row r="1575" spans="1:27" x14ac:dyDescent="0.25">
      <c r="D1575" s="36" t="s">
        <v>301</v>
      </c>
      <c r="E1575" s="35"/>
      <c r="H1575" s="35">
        <v>2.5</v>
      </c>
      <c r="I1575" t="s">
        <v>302</v>
      </c>
      <c r="J1575">
        <f>ROUND(H1575/100*K1568,5)</f>
        <v>0</v>
      </c>
      <c r="K1575" s="35"/>
    </row>
    <row r="1576" spans="1:27" x14ac:dyDescent="0.25">
      <c r="D1576" s="36" t="s">
        <v>300</v>
      </c>
      <c r="E1576" s="35"/>
      <c r="H1576" s="35"/>
      <c r="K1576" s="37">
        <f>SUM(J1565:J1575)</f>
        <v>0</v>
      </c>
    </row>
    <row r="1577" spans="1:27" x14ac:dyDescent="0.25">
      <c r="D1577" s="36" t="s">
        <v>303</v>
      </c>
      <c r="E1577" s="35"/>
      <c r="H1577" s="35"/>
      <c r="K1577" s="37">
        <f>SUM(K1576:K1576)</f>
        <v>0</v>
      </c>
    </row>
    <row r="1579" spans="1:27" ht="45" customHeight="1" x14ac:dyDescent="0.25">
      <c r="A1579" s="28" t="s">
        <v>713</v>
      </c>
      <c r="B1579" s="28" t="s">
        <v>714</v>
      </c>
      <c r="C1579" s="29" t="s">
        <v>12</v>
      </c>
      <c r="D1579" s="7" t="s">
        <v>715</v>
      </c>
      <c r="E1579" s="6"/>
      <c r="F1579" s="6"/>
      <c r="G1579" s="29"/>
      <c r="H1579" s="30" t="s">
        <v>272</v>
      </c>
      <c r="I1579" s="5">
        <v>1</v>
      </c>
      <c r="J1579" s="4"/>
      <c r="K1579" s="31">
        <f>ROUND(K1589,2)</f>
        <v>0</v>
      </c>
      <c r="L1579" s="29"/>
      <c r="M1579" s="29"/>
      <c r="N1579" s="29"/>
      <c r="O1579" s="29"/>
      <c r="P1579" s="29"/>
      <c r="Q1579" s="29"/>
      <c r="R1579" s="29"/>
      <c r="S1579" s="29"/>
      <c r="T1579" s="29"/>
      <c r="U1579" s="29"/>
      <c r="V1579" s="29"/>
      <c r="W1579" s="29"/>
      <c r="X1579" s="29"/>
      <c r="Y1579" s="29"/>
      <c r="Z1579" s="29"/>
      <c r="AA1579" s="29"/>
    </row>
    <row r="1580" spans="1:27" x14ac:dyDescent="0.25">
      <c r="B1580" s="24" t="s">
        <v>279</v>
      </c>
    </row>
    <row r="1581" spans="1:27" x14ac:dyDescent="0.25">
      <c r="B1581" t="s">
        <v>380</v>
      </c>
      <c r="C1581" t="s">
        <v>281</v>
      </c>
      <c r="D1581" t="s">
        <v>381</v>
      </c>
      <c r="E1581" s="32">
        <v>0.375</v>
      </c>
      <c r="F1581" t="s">
        <v>283</v>
      </c>
      <c r="G1581" t="s">
        <v>284</v>
      </c>
      <c r="H1581" s="33"/>
      <c r="I1581" t="s">
        <v>285</v>
      </c>
      <c r="J1581" s="34">
        <f>ROUND(E1581/I1579* H1581,5)</f>
        <v>0</v>
      </c>
      <c r="K1581" s="35"/>
    </row>
    <row r="1582" spans="1:27" x14ac:dyDescent="0.25">
      <c r="D1582" s="36" t="s">
        <v>286</v>
      </c>
      <c r="E1582" s="35"/>
      <c r="H1582" s="35"/>
      <c r="K1582" s="33">
        <f>SUM(J1581:J1581)</f>
        <v>0</v>
      </c>
    </row>
    <row r="1583" spans="1:27" x14ac:dyDescent="0.25">
      <c r="B1583" s="24" t="s">
        <v>291</v>
      </c>
      <c r="E1583" s="35"/>
      <c r="H1583" s="35"/>
      <c r="K1583" s="35"/>
    </row>
    <row r="1584" spans="1:27" x14ac:dyDescent="0.25">
      <c r="B1584" t="s">
        <v>580</v>
      </c>
      <c r="C1584" t="s">
        <v>12</v>
      </c>
      <c r="D1584" t="s">
        <v>581</v>
      </c>
      <c r="E1584" s="32">
        <v>1</v>
      </c>
      <c r="G1584" t="s">
        <v>284</v>
      </c>
      <c r="H1584" s="33"/>
      <c r="I1584" t="s">
        <v>285</v>
      </c>
      <c r="J1584" s="34">
        <f>ROUND(E1584* H1584,5)</f>
        <v>0</v>
      </c>
      <c r="K1584" s="35"/>
    </row>
    <row r="1585" spans="1:27" x14ac:dyDescent="0.25">
      <c r="D1585" s="36" t="s">
        <v>299</v>
      </c>
      <c r="E1585" s="35"/>
      <c r="H1585" s="35"/>
      <c r="K1585" s="33">
        <f>SUM(J1584:J1584)</f>
        <v>0</v>
      </c>
    </row>
    <row r="1586" spans="1:27" x14ac:dyDescent="0.25">
      <c r="E1586" s="35"/>
      <c r="H1586" s="35"/>
      <c r="K1586" s="35"/>
    </row>
    <row r="1587" spans="1:27" x14ac:dyDescent="0.25">
      <c r="D1587" s="36" t="s">
        <v>301</v>
      </c>
      <c r="E1587" s="35"/>
      <c r="H1587" s="35">
        <v>2.5</v>
      </c>
      <c r="I1587" t="s">
        <v>302</v>
      </c>
      <c r="J1587">
        <f>ROUND(H1587/100*K1582,5)</f>
        <v>0</v>
      </c>
      <c r="K1587" s="35"/>
    </row>
    <row r="1588" spans="1:27" x14ac:dyDescent="0.25">
      <c r="D1588" s="36" t="s">
        <v>300</v>
      </c>
      <c r="E1588" s="35"/>
      <c r="H1588" s="35"/>
      <c r="K1588" s="37">
        <f>SUM(J1580:J1587)</f>
        <v>0</v>
      </c>
    </row>
    <row r="1589" spans="1:27" x14ac:dyDescent="0.25">
      <c r="D1589" s="36" t="s">
        <v>303</v>
      </c>
      <c r="E1589" s="35"/>
      <c r="H1589" s="35"/>
      <c r="K1589" s="37">
        <f>SUM(K1588:K1588)</f>
        <v>0</v>
      </c>
    </row>
    <row r="1591" spans="1:27" ht="45" customHeight="1" x14ac:dyDescent="0.25">
      <c r="A1591" s="28" t="s">
        <v>716</v>
      </c>
      <c r="B1591" s="28" t="s">
        <v>180</v>
      </c>
      <c r="C1591" s="29" t="s">
        <v>12</v>
      </c>
      <c r="D1591" s="7" t="s">
        <v>181</v>
      </c>
      <c r="E1591" s="6"/>
      <c r="F1591" s="6"/>
      <c r="G1591" s="29"/>
      <c r="H1591" s="30" t="s">
        <v>272</v>
      </c>
      <c r="I1591" s="5">
        <v>1</v>
      </c>
      <c r="J1591" s="4"/>
      <c r="K1591" s="31">
        <f>ROUND(K1601,2)</f>
        <v>0</v>
      </c>
      <c r="L1591" s="29"/>
      <c r="M1591" s="29"/>
      <c r="N1591" s="29"/>
      <c r="O1591" s="29"/>
      <c r="P1591" s="29"/>
      <c r="Q1591" s="29"/>
      <c r="R1591" s="29"/>
      <c r="S1591" s="29"/>
      <c r="T1591" s="29"/>
      <c r="U1591" s="29"/>
      <c r="V1591" s="29"/>
      <c r="W1591" s="29"/>
      <c r="X1591" s="29"/>
      <c r="Y1591" s="29"/>
      <c r="Z1591" s="29"/>
      <c r="AA1591" s="29"/>
    </row>
    <row r="1592" spans="1:27" x14ac:dyDescent="0.25">
      <c r="B1592" s="24" t="s">
        <v>279</v>
      </c>
    </row>
    <row r="1593" spans="1:27" x14ac:dyDescent="0.25">
      <c r="B1593" t="s">
        <v>380</v>
      </c>
      <c r="C1593" t="s">
        <v>281</v>
      </c>
      <c r="D1593" t="s">
        <v>381</v>
      </c>
      <c r="E1593" s="32">
        <v>1</v>
      </c>
      <c r="F1593" t="s">
        <v>283</v>
      </c>
      <c r="G1593" t="s">
        <v>284</v>
      </c>
      <c r="H1593" s="33"/>
      <c r="I1593" t="s">
        <v>285</v>
      </c>
      <c r="J1593" s="34">
        <f>ROUND(E1593/I1591* H1593,5)</f>
        <v>0</v>
      </c>
      <c r="K1593" s="35"/>
    </row>
    <row r="1594" spans="1:27" x14ac:dyDescent="0.25">
      <c r="D1594" s="36" t="s">
        <v>286</v>
      </c>
      <c r="E1594" s="35"/>
      <c r="H1594" s="35"/>
      <c r="K1594" s="33">
        <f>SUM(J1593:J1593)</f>
        <v>0</v>
      </c>
    </row>
    <row r="1595" spans="1:27" x14ac:dyDescent="0.25">
      <c r="B1595" s="24" t="s">
        <v>291</v>
      </c>
      <c r="E1595" s="35"/>
      <c r="H1595" s="35"/>
      <c r="K1595" s="35"/>
    </row>
    <row r="1596" spans="1:27" x14ac:dyDescent="0.25">
      <c r="B1596" t="s">
        <v>578</v>
      </c>
      <c r="C1596" t="s">
        <v>12</v>
      </c>
      <c r="D1596" t="s">
        <v>579</v>
      </c>
      <c r="E1596" s="32">
        <v>1</v>
      </c>
      <c r="G1596" t="s">
        <v>284</v>
      </c>
      <c r="H1596" s="33"/>
      <c r="I1596" t="s">
        <v>285</v>
      </c>
      <c r="J1596" s="34">
        <f>ROUND(E1596* H1596,5)</f>
        <v>0</v>
      </c>
      <c r="K1596" s="35"/>
    </row>
    <row r="1597" spans="1:27" x14ac:dyDescent="0.25">
      <c r="D1597" s="36" t="s">
        <v>299</v>
      </c>
      <c r="E1597" s="35"/>
      <c r="H1597" s="35"/>
      <c r="K1597" s="33">
        <f>SUM(J1596:J1596)</f>
        <v>0</v>
      </c>
    </row>
    <row r="1598" spans="1:27" x14ac:dyDescent="0.25">
      <c r="E1598" s="35"/>
      <c r="H1598" s="35"/>
      <c r="K1598" s="35"/>
    </row>
    <row r="1599" spans="1:27" x14ac:dyDescent="0.25">
      <c r="D1599" s="36" t="s">
        <v>301</v>
      </c>
      <c r="E1599" s="35"/>
      <c r="H1599" s="35">
        <v>2.5</v>
      </c>
      <c r="I1599" t="s">
        <v>302</v>
      </c>
      <c r="J1599">
        <f>ROUND(H1599/100*K1594,5)</f>
        <v>0</v>
      </c>
      <c r="K1599" s="35"/>
    </row>
    <row r="1600" spans="1:27" x14ac:dyDescent="0.25">
      <c r="D1600" s="36" t="s">
        <v>300</v>
      </c>
      <c r="E1600" s="35"/>
      <c r="H1600" s="35"/>
      <c r="K1600" s="37">
        <f>SUM(J1592:J1599)</f>
        <v>0</v>
      </c>
    </row>
    <row r="1601" spans="1:27" x14ac:dyDescent="0.25">
      <c r="D1601" s="36" t="s">
        <v>303</v>
      </c>
      <c r="E1601" s="35"/>
      <c r="H1601" s="35"/>
      <c r="K1601" s="37">
        <f>SUM(K1600:K1600)</f>
        <v>0</v>
      </c>
    </row>
    <row r="1603" spans="1:27" ht="45" customHeight="1" x14ac:dyDescent="0.25">
      <c r="A1603" s="28" t="s">
        <v>717</v>
      </c>
      <c r="B1603" s="28" t="s">
        <v>254</v>
      </c>
      <c r="C1603" s="29" t="s">
        <v>12</v>
      </c>
      <c r="D1603" s="7" t="s">
        <v>255</v>
      </c>
      <c r="E1603" s="6"/>
      <c r="F1603" s="6"/>
      <c r="G1603" s="29"/>
      <c r="H1603" s="30" t="s">
        <v>272</v>
      </c>
      <c r="I1603" s="5">
        <v>1</v>
      </c>
      <c r="J1603" s="4"/>
      <c r="K1603" s="31">
        <f>ROUND(K1608,2)</f>
        <v>0</v>
      </c>
      <c r="L1603" s="29"/>
      <c r="M1603" s="29"/>
      <c r="N1603" s="29"/>
      <c r="O1603" s="29"/>
      <c r="P1603" s="29"/>
      <c r="Q1603" s="29"/>
      <c r="R1603" s="29"/>
      <c r="S1603" s="29"/>
      <c r="T1603" s="29"/>
      <c r="U1603" s="29"/>
      <c r="V1603" s="29"/>
      <c r="W1603" s="29"/>
      <c r="X1603" s="29"/>
      <c r="Y1603" s="29"/>
      <c r="Z1603" s="29"/>
      <c r="AA1603" s="29"/>
    </row>
    <row r="1604" spans="1:27" x14ac:dyDescent="0.25">
      <c r="B1604" s="24" t="s">
        <v>269</v>
      </c>
    </row>
    <row r="1605" spans="1:27" x14ac:dyDescent="0.25">
      <c r="B1605" t="s">
        <v>310</v>
      </c>
      <c r="C1605" t="s">
        <v>242</v>
      </c>
      <c r="D1605" t="s">
        <v>311</v>
      </c>
      <c r="E1605" s="32">
        <v>1</v>
      </c>
      <c r="G1605" t="s">
        <v>284</v>
      </c>
      <c r="H1605" s="33"/>
      <c r="I1605" t="s">
        <v>285</v>
      </c>
      <c r="J1605" s="34">
        <f>ROUND(E1605* H1605,5)</f>
        <v>0</v>
      </c>
      <c r="K1605" s="35"/>
    </row>
    <row r="1606" spans="1:27" x14ac:dyDescent="0.25">
      <c r="D1606" s="36" t="s">
        <v>472</v>
      </c>
      <c r="E1606" s="35"/>
      <c r="H1606" s="35"/>
      <c r="K1606" s="33">
        <f>SUM(J1605:J1605)</f>
        <v>0</v>
      </c>
    </row>
    <row r="1607" spans="1:27" x14ac:dyDescent="0.25">
      <c r="D1607" s="36" t="s">
        <v>300</v>
      </c>
      <c r="E1607" s="35"/>
      <c r="H1607" s="35"/>
      <c r="K1607" s="37">
        <f>SUM(J1604:J1606)</f>
        <v>0</v>
      </c>
    </row>
    <row r="1608" spans="1:27" x14ac:dyDescent="0.25">
      <c r="D1608" s="36" t="s">
        <v>303</v>
      </c>
      <c r="E1608" s="35"/>
      <c r="H1608" s="35"/>
      <c r="K1608" s="37">
        <f>SUM(K1607:K1607)</f>
        <v>0</v>
      </c>
    </row>
    <row r="1610" spans="1:27" x14ac:dyDescent="0.25">
      <c r="A1610" s="26" t="s">
        <v>312</v>
      </c>
      <c r="B1610" s="26"/>
    </row>
    <row r="1611" spans="1:27" ht="45" customHeight="1" x14ac:dyDescent="0.25">
      <c r="A1611" s="28"/>
      <c r="B1611" s="28" t="s">
        <v>718</v>
      </c>
      <c r="C1611" s="29" t="s">
        <v>27</v>
      </c>
      <c r="D1611" s="7" t="s">
        <v>719</v>
      </c>
      <c r="E1611" s="6"/>
      <c r="F1611" s="6"/>
      <c r="G1611" s="29"/>
      <c r="H1611" s="30" t="s">
        <v>272</v>
      </c>
      <c r="I1611" s="5">
        <v>1</v>
      </c>
      <c r="J1611" s="4"/>
      <c r="K1611" s="31">
        <f>ROUND(K1623,2)</f>
        <v>0</v>
      </c>
      <c r="L1611" s="29"/>
      <c r="M1611" s="29"/>
      <c r="N1611" s="29"/>
      <c r="O1611" s="29"/>
      <c r="P1611" s="29"/>
      <c r="Q1611" s="29"/>
      <c r="R1611" s="29"/>
      <c r="S1611" s="29"/>
      <c r="T1611" s="29"/>
      <c r="U1611" s="29"/>
      <c r="V1611" s="29"/>
      <c r="W1611" s="29"/>
      <c r="X1611" s="29"/>
      <c r="Y1611" s="29"/>
      <c r="Z1611" s="29"/>
      <c r="AA1611" s="29"/>
    </row>
    <row r="1612" spans="1:27" x14ac:dyDescent="0.25">
      <c r="B1612" s="24" t="s">
        <v>291</v>
      </c>
    </row>
    <row r="1613" spans="1:27" x14ac:dyDescent="0.25">
      <c r="B1613" t="s">
        <v>720</v>
      </c>
      <c r="C1613" t="s">
        <v>12</v>
      </c>
      <c r="D1613" t="s">
        <v>721</v>
      </c>
      <c r="E1613" s="32">
        <v>1</v>
      </c>
      <c r="G1613" t="s">
        <v>284</v>
      </c>
      <c r="H1613" s="33"/>
      <c r="I1613" t="s">
        <v>285</v>
      </c>
      <c r="J1613" s="34">
        <f>ROUND(E1613* H1613,5)</f>
        <v>0</v>
      </c>
      <c r="K1613" s="35"/>
    </row>
    <row r="1614" spans="1:27" x14ac:dyDescent="0.25">
      <c r="B1614" t="s">
        <v>722</v>
      </c>
      <c r="C1614" t="s">
        <v>12</v>
      </c>
      <c r="D1614" t="s">
        <v>723</v>
      </c>
      <c r="E1614" s="32">
        <v>1</v>
      </c>
      <c r="G1614" t="s">
        <v>284</v>
      </c>
      <c r="H1614" s="33"/>
      <c r="I1614" t="s">
        <v>285</v>
      </c>
      <c r="J1614" s="34">
        <f>ROUND(E1614* H1614,5)</f>
        <v>0</v>
      </c>
      <c r="K1614" s="35"/>
    </row>
    <row r="1615" spans="1:27" x14ac:dyDescent="0.25">
      <c r="D1615" s="36" t="s">
        <v>299</v>
      </c>
      <c r="E1615" s="35"/>
      <c r="H1615" s="35"/>
      <c r="K1615" s="33">
        <f>SUM(J1613:J1614)</f>
        <v>0</v>
      </c>
    </row>
    <row r="1616" spans="1:27" x14ac:dyDescent="0.25">
      <c r="B1616" s="24" t="s">
        <v>312</v>
      </c>
      <c r="E1616" s="35"/>
      <c r="H1616" s="35"/>
      <c r="K1616" s="35"/>
    </row>
    <row r="1617" spans="1:27" x14ac:dyDescent="0.25">
      <c r="B1617" t="s">
        <v>445</v>
      </c>
      <c r="C1617" t="s">
        <v>115</v>
      </c>
      <c r="D1617" t="s">
        <v>446</v>
      </c>
      <c r="E1617" s="32">
        <v>10</v>
      </c>
      <c r="G1617" t="s">
        <v>284</v>
      </c>
      <c r="H1617" s="33"/>
      <c r="I1617" t="s">
        <v>285</v>
      </c>
      <c r="J1617" s="34">
        <f>ROUND(E1617* H1617,5)</f>
        <v>0</v>
      </c>
      <c r="K1617" s="35"/>
    </row>
    <row r="1618" spans="1:27" ht="255" x14ac:dyDescent="0.25">
      <c r="B1618" t="s">
        <v>417</v>
      </c>
      <c r="C1618" t="s">
        <v>12</v>
      </c>
      <c r="D1618" s="38" t="s">
        <v>418</v>
      </c>
      <c r="E1618" s="32">
        <v>1</v>
      </c>
      <c r="G1618" t="s">
        <v>284</v>
      </c>
      <c r="H1618" s="33"/>
      <c r="I1618" t="s">
        <v>285</v>
      </c>
      <c r="J1618" s="34">
        <f>ROUND(E1618* H1618,5)</f>
        <v>0</v>
      </c>
      <c r="K1618" s="35"/>
    </row>
    <row r="1619" spans="1:27" ht="165" x14ac:dyDescent="0.25">
      <c r="B1619" t="s">
        <v>429</v>
      </c>
      <c r="C1619" t="s">
        <v>12</v>
      </c>
      <c r="D1619" s="38" t="s">
        <v>430</v>
      </c>
      <c r="E1619" s="32">
        <v>1.4</v>
      </c>
      <c r="G1619" t="s">
        <v>284</v>
      </c>
      <c r="H1619" s="33"/>
      <c r="I1619" t="s">
        <v>285</v>
      </c>
      <c r="J1619" s="34">
        <f>ROUND(E1619* H1619,5)</f>
        <v>0</v>
      </c>
      <c r="K1619" s="35"/>
    </row>
    <row r="1620" spans="1:27" ht="135" x14ac:dyDescent="0.25">
      <c r="B1620" t="s">
        <v>421</v>
      </c>
      <c r="C1620" t="s">
        <v>12</v>
      </c>
      <c r="D1620" s="38" t="s">
        <v>422</v>
      </c>
      <c r="E1620" s="32">
        <v>1</v>
      </c>
      <c r="G1620" t="s">
        <v>284</v>
      </c>
      <c r="H1620" s="33"/>
      <c r="I1620" t="s">
        <v>285</v>
      </c>
      <c r="J1620" s="34">
        <f>ROUND(E1620* H1620,5)</f>
        <v>0</v>
      </c>
      <c r="K1620" s="35"/>
    </row>
    <row r="1621" spans="1:27" x14ac:dyDescent="0.25">
      <c r="D1621" s="36" t="s">
        <v>724</v>
      </c>
      <c r="E1621" s="35"/>
      <c r="H1621" s="35"/>
      <c r="K1621" s="33">
        <f>SUM(J1617:J1620)</f>
        <v>0</v>
      </c>
    </row>
    <row r="1622" spans="1:27" x14ac:dyDescent="0.25">
      <c r="D1622" s="36" t="s">
        <v>300</v>
      </c>
      <c r="E1622" s="35"/>
      <c r="H1622" s="35"/>
      <c r="K1622" s="37">
        <f>SUM(J1612:J1621)</f>
        <v>0</v>
      </c>
    </row>
    <row r="1623" spans="1:27" x14ac:dyDescent="0.25">
      <c r="D1623" s="36" t="s">
        <v>303</v>
      </c>
      <c r="E1623" s="35"/>
      <c r="H1623" s="35"/>
      <c r="K1623" s="37">
        <f>SUM(K1622:K1622)</f>
        <v>0</v>
      </c>
    </row>
    <row r="1625" spans="1:27" ht="45" customHeight="1" x14ac:dyDescent="0.25">
      <c r="A1625" s="28"/>
      <c r="B1625" s="28" t="s">
        <v>725</v>
      </c>
      <c r="C1625" s="29" t="s">
        <v>12</v>
      </c>
      <c r="D1625" s="7" t="s">
        <v>726</v>
      </c>
      <c r="E1625" s="6"/>
      <c r="F1625" s="6"/>
      <c r="G1625" s="29"/>
      <c r="H1625" s="30" t="s">
        <v>272</v>
      </c>
      <c r="I1625" s="5">
        <v>1</v>
      </c>
      <c r="J1625" s="4"/>
      <c r="K1625" s="31">
        <f>ROUND(K1636,2)</f>
        <v>0</v>
      </c>
      <c r="L1625" s="29"/>
      <c r="M1625" s="29"/>
      <c r="N1625" s="29"/>
      <c r="O1625" s="29"/>
      <c r="P1625" s="29"/>
      <c r="Q1625" s="29"/>
      <c r="R1625" s="29"/>
      <c r="S1625" s="29"/>
      <c r="T1625" s="29"/>
      <c r="U1625" s="29"/>
      <c r="V1625" s="29"/>
      <c r="W1625" s="29"/>
      <c r="X1625" s="29"/>
      <c r="Y1625" s="29"/>
      <c r="Z1625" s="29"/>
      <c r="AA1625" s="29"/>
    </row>
    <row r="1626" spans="1:27" x14ac:dyDescent="0.25">
      <c r="B1626" s="24" t="s">
        <v>291</v>
      </c>
    </row>
    <row r="1627" spans="1:27" x14ac:dyDescent="0.25">
      <c r="B1627" t="s">
        <v>720</v>
      </c>
      <c r="C1627" t="s">
        <v>12</v>
      </c>
      <c r="D1627" t="s">
        <v>721</v>
      </c>
      <c r="E1627" s="32">
        <v>1</v>
      </c>
      <c r="G1627" t="s">
        <v>284</v>
      </c>
      <c r="H1627" s="33"/>
      <c r="I1627" t="s">
        <v>285</v>
      </c>
      <c r="J1627" s="34">
        <f>ROUND(E1627* H1627,5)</f>
        <v>0</v>
      </c>
      <c r="K1627" s="35"/>
    </row>
    <row r="1628" spans="1:27" x14ac:dyDescent="0.25">
      <c r="D1628" s="36" t="s">
        <v>299</v>
      </c>
      <c r="E1628" s="35"/>
      <c r="H1628" s="35"/>
      <c r="K1628" s="33">
        <f>SUM(J1627:J1627)</f>
        <v>0</v>
      </c>
    </row>
    <row r="1629" spans="1:27" x14ac:dyDescent="0.25">
      <c r="B1629" s="24" t="s">
        <v>312</v>
      </c>
      <c r="E1629" s="35"/>
      <c r="H1629" s="35"/>
      <c r="K1629" s="35"/>
    </row>
    <row r="1630" spans="1:27" ht="255" x14ac:dyDescent="0.25">
      <c r="B1630" t="s">
        <v>417</v>
      </c>
      <c r="C1630" t="s">
        <v>12</v>
      </c>
      <c r="D1630" s="38" t="s">
        <v>418</v>
      </c>
      <c r="E1630" s="32">
        <v>1</v>
      </c>
      <c r="G1630" t="s">
        <v>284</v>
      </c>
      <c r="H1630" s="33"/>
      <c r="I1630" t="s">
        <v>285</v>
      </c>
      <c r="J1630" s="34">
        <f>ROUND(E1630* H1630,5)</f>
        <v>0</v>
      </c>
      <c r="K1630" s="35"/>
    </row>
    <row r="1631" spans="1:27" x14ac:dyDescent="0.25">
      <c r="B1631" t="s">
        <v>437</v>
      </c>
      <c r="C1631" t="s">
        <v>12</v>
      </c>
      <c r="D1631" t="s">
        <v>438</v>
      </c>
      <c r="E1631" s="32">
        <v>1.5</v>
      </c>
      <c r="G1631" t="s">
        <v>284</v>
      </c>
      <c r="H1631" s="33"/>
      <c r="I1631" t="s">
        <v>285</v>
      </c>
      <c r="J1631" s="34">
        <f>ROUND(E1631* H1631,5)</f>
        <v>0</v>
      </c>
      <c r="K1631" s="35"/>
    </row>
    <row r="1632" spans="1:27" x14ac:dyDescent="0.25">
      <c r="B1632" t="s">
        <v>445</v>
      </c>
      <c r="C1632" t="s">
        <v>115</v>
      </c>
      <c r="D1632" t="s">
        <v>446</v>
      </c>
      <c r="E1632" s="32">
        <v>10</v>
      </c>
      <c r="G1632" t="s">
        <v>284</v>
      </c>
      <c r="H1632" s="33"/>
      <c r="I1632" t="s">
        <v>285</v>
      </c>
      <c r="J1632" s="34">
        <f>ROUND(E1632* H1632,5)</f>
        <v>0</v>
      </c>
      <c r="K1632" s="35"/>
    </row>
    <row r="1633" spans="1:27" ht="135" x14ac:dyDescent="0.25">
      <c r="B1633" t="s">
        <v>421</v>
      </c>
      <c r="C1633" t="s">
        <v>12</v>
      </c>
      <c r="D1633" s="38" t="s">
        <v>422</v>
      </c>
      <c r="E1633" s="32">
        <v>1</v>
      </c>
      <c r="G1633" t="s">
        <v>284</v>
      </c>
      <c r="H1633" s="33"/>
      <c r="I1633" t="s">
        <v>285</v>
      </c>
      <c r="J1633" s="34">
        <f>ROUND(E1633* H1633,5)</f>
        <v>0</v>
      </c>
      <c r="K1633" s="35"/>
    </row>
    <row r="1634" spans="1:27" x14ac:dyDescent="0.25">
      <c r="D1634" s="36" t="s">
        <v>724</v>
      </c>
      <c r="E1634" s="35"/>
      <c r="H1634" s="35"/>
      <c r="K1634" s="33">
        <f>SUM(J1630:J1633)</f>
        <v>0</v>
      </c>
    </row>
    <row r="1635" spans="1:27" x14ac:dyDescent="0.25">
      <c r="D1635" s="36" t="s">
        <v>300</v>
      </c>
      <c r="E1635" s="35"/>
      <c r="H1635" s="35"/>
      <c r="K1635" s="37">
        <f>SUM(J1626:J1634)</f>
        <v>0</v>
      </c>
    </row>
    <row r="1636" spans="1:27" x14ac:dyDescent="0.25">
      <c r="D1636" s="36" t="s">
        <v>303</v>
      </c>
      <c r="E1636" s="35"/>
      <c r="H1636" s="35"/>
      <c r="K1636" s="37">
        <f>SUM(K1635:K1635)</f>
        <v>0</v>
      </c>
    </row>
    <row r="1638" spans="1:27" ht="45" customHeight="1" x14ac:dyDescent="0.25">
      <c r="A1638" s="28"/>
      <c r="B1638" s="28" t="s">
        <v>727</v>
      </c>
      <c r="C1638" s="29" t="s">
        <v>27</v>
      </c>
      <c r="D1638" s="7" t="s">
        <v>728</v>
      </c>
      <c r="E1638" s="6"/>
      <c r="F1638" s="6"/>
      <c r="G1638" s="29"/>
      <c r="H1638" s="30" t="s">
        <v>272</v>
      </c>
      <c r="I1638" s="5">
        <v>1</v>
      </c>
      <c r="J1638" s="4"/>
      <c r="K1638" s="31">
        <f>ROUND(K1654,2)</f>
        <v>0</v>
      </c>
      <c r="L1638" s="29"/>
      <c r="M1638" s="29"/>
      <c r="N1638" s="29"/>
      <c r="O1638" s="29"/>
      <c r="P1638" s="29"/>
      <c r="Q1638" s="29"/>
      <c r="R1638" s="29"/>
      <c r="S1638" s="29"/>
      <c r="T1638" s="29"/>
      <c r="U1638" s="29"/>
      <c r="V1638" s="29"/>
      <c r="W1638" s="29"/>
      <c r="X1638" s="29"/>
      <c r="Y1638" s="29"/>
      <c r="Z1638" s="29"/>
      <c r="AA1638" s="29"/>
    </row>
    <row r="1639" spans="1:27" x14ac:dyDescent="0.25">
      <c r="B1639" s="24" t="s">
        <v>279</v>
      </c>
    </row>
    <row r="1640" spans="1:27" x14ac:dyDescent="0.25">
      <c r="B1640" t="s">
        <v>315</v>
      </c>
      <c r="C1640" t="s">
        <v>281</v>
      </c>
      <c r="D1640" t="s">
        <v>316</v>
      </c>
      <c r="E1640" s="32">
        <v>0.16800000000000001</v>
      </c>
      <c r="F1640" t="s">
        <v>283</v>
      </c>
      <c r="G1640" t="s">
        <v>284</v>
      </c>
      <c r="H1640" s="33"/>
      <c r="I1640" t="s">
        <v>285</v>
      </c>
      <c r="J1640" s="34">
        <f>ROUND(E1640/I1638* H1640,5)</f>
        <v>0</v>
      </c>
      <c r="K1640" s="35"/>
    </row>
    <row r="1641" spans="1:27" x14ac:dyDescent="0.25">
      <c r="B1641" t="s">
        <v>317</v>
      </c>
      <c r="C1641" t="s">
        <v>281</v>
      </c>
      <c r="D1641" t="s">
        <v>318</v>
      </c>
      <c r="E1641" s="32">
        <v>0.08</v>
      </c>
      <c r="F1641" t="s">
        <v>283</v>
      </c>
      <c r="G1641" t="s">
        <v>284</v>
      </c>
      <c r="H1641" s="33"/>
      <c r="I1641" t="s">
        <v>285</v>
      </c>
      <c r="J1641" s="34">
        <f>ROUND(E1641/I1638* H1641,5)</f>
        <v>0</v>
      </c>
      <c r="K1641" s="35"/>
    </row>
    <row r="1642" spans="1:27" x14ac:dyDescent="0.25">
      <c r="D1642" s="36" t="s">
        <v>286</v>
      </c>
      <c r="E1642" s="35"/>
      <c r="H1642" s="35"/>
      <c r="K1642" s="33">
        <f>SUM(J1640:J1641)</f>
        <v>0</v>
      </c>
    </row>
    <row r="1643" spans="1:27" x14ac:dyDescent="0.25">
      <c r="B1643" s="24" t="s">
        <v>291</v>
      </c>
      <c r="E1643" s="35"/>
      <c r="H1643" s="35"/>
      <c r="K1643" s="35"/>
    </row>
    <row r="1644" spans="1:27" x14ac:dyDescent="0.25">
      <c r="B1644" t="s">
        <v>729</v>
      </c>
      <c r="C1644" t="s">
        <v>27</v>
      </c>
      <c r="D1644" t="s">
        <v>730</v>
      </c>
      <c r="E1644" s="32">
        <v>1.8</v>
      </c>
      <c r="G1644" t="s">
        <v>284</v>
      </c>
      <c r="H1644" s="33"/>
      <c r="I1644" t="s">
        <v>285</v>
      </c>
      <c r="J1644" s="34">
        <f>ROUND(E1644* H1644,5)</f>
        <v>0</v>
      </c>
      <c r="K1644" s="35"/>
    </row>
    <row r="1645" spans="1:27" x14ac:dyDescent="0.25">
      <c r="B1645" t="s">
        <v>572</v>
      </c>
      <c r="C1645" t="s">
        <v>115</v>
      </c>
      <c r="D1645" t="s">
        <v>573</v>
      </c>
      <c r="E1645" s="32">
        <v>0.6</v>
      </c>
      <c r="G1645" t="s">
        <v>284</v>
      </c>
      <c r="H1645" s="33"/>
      <c r="I1645" t="s">
        <v>285</v>
      </c>
      <c r="J1645" s="34">
        <f>ROUND(E1645* H1645,5)</f>
        <v>0</v>
      </c>
      <c r="K1645" s="35"/>
    </row>
    <row r="1646" spans="1:27" x14ac:dyDescent="0.25">
      <c r="B1646" t="s">
        <v>570</v>
      </c>
      <c r="C1646" t="s">
        <v>46</v>
      </c>
      <c r="D1646" t="s">
        <v>571</v>
      </c>
      <c r="E1646" s="32">
        <v>0.30030000000000001</v>
      </c>
      <c r="G1646" t="s">
        <v>284</v>
      </c>
      <c r="H1646" s="33"/>
      <c r="I1646" t="s">
        <v>285</v>
      </c>
      <c r="J1646" s="34">
        <f>ROUND(E1646* H1646,5)</f>
        <v>0</v>
      </c>
      <c r="K1646" s="35"/>
    </row>
    <row r="1647" spans="1:27" x14ac:dyDescent="0.25">
      <c r="D1647" s="36" t="s">
        <v>299</v>
      </c>
      <c r="E1647" s="35"/>
      <c r="H1647" s="35"/>
      <c r="K1647" s="33">
        <f>SUM(J1644:J1646)</f>
        <v>0</v>
      </c>
    </row>
    <row r="1648" spans="1:27" x14ac:dyDescent="0.25">
      <c r="B1648" s="24" t="s">
        <v>312</v>
      </c>
      <c r="E1648" s="35"/>
      <c r="H1648" s="35"/>
      <c r="K1648" s="35"/>
    </row>
    <row r="1649" spans="1:27" ht="285" x14ac:dyDescent="0.25">
      <c r="B1649" t="s">
        <v>388</v>
      </c>
      <c r="C1649" t="s">
        <v>27</v>
      </c>
      <c r="D1649" s="38" t="s">
        <v>389</v>
      </c>
      <c r="E1649" s="32">
        <v>1</v>
      </c>
      <c r="G1649" t="s">
        <v>284</v>
      </c>
      <c r="H1649" s="33"/>
      <c r="I1649" t="s">
        <v>285</v>
      </c>
      <c r="J1649" s="34">
        <f>ROUND(E1649* H1649,5)</f>
        <v>0</v>
      </c>
      <c r="K1649" s="35"/>
    </row>
    <row r="1650" spans="1:27" x14ac:dyDescent="0.25">
      <c r="D1650" s="36" t="s">
        <v>724</v>
      </c>
      <c r="E1650" s="35"/>
      <c r="H1650" s="35"/>
      <c r="K1650" s="33">
        <f>SUM(J1649:J1649)</f>
        <v>0</v>
      </c>
    </row>
    <row r="1651" spans="1:27" x14ac:dyDescent="0.25">
      <c r="E1651" s="35"/>
      <c r="H1651" s="35"/>
      <c r="K1651" s="35"/>
    </row>
    <row r="1652" spans="1:27" x14ac:dyDescent="0.25">
      <c r="D1652" s="36" t="s">
        <v>301</v>
      </c>
      <c r="E1652" s="35"/>
      <c r="H1652" s="35">
        <v>1.5</v>
      </c>
      <c r="I1652" t="s">
        <v>302</v>
      </c>
      <c r="J1652">
        <f>ROUND(H1652/100*K1642,5)</f>
        <v>0</v>
      </c>
      <c r="K1652" s="35"/>
    </row>
    <row r="1653" spans="1:27" x14ac:dyDescent="0.25">
      <c r="D1653" s="36" t="s">
        <v>300</v>
      </c>
      <c r="E1653" s="35"/>
      <c r="H1653" s="35"/>
      <c r="K1653" s="37">
        <f>SUM(J1639:J1652)</f>
        <v>0</v>
      </c>
    </row>
    <row r="1654" spans="1:27" x14ac:dyDescent="0.25">
      <c r="D1654" s="36" t="s">
        <v>303</v>
      </c>
      <c r="E1654" s="35"/>
      <c r="H1654" s="35"/>
      <c r="K1654" s="37">
        <f>SUM(K1653:K1653)</f>
        <v>0</v>
      </c>
    </row>
    <row r="1656" spans="1:27" ht="45" customHeight="1" x14ac:dyDescent="0.25">
      <c r="A1656" s="28"/>
      <c r="B1656" s="28" t="s">
        <v>731</v>
      </c>
      <c r="C1656" s="29" t="s">
        <v>27</v>
      </c>
      <c r="D1656" s="7" t="s">
        <v>728</v>
      </c>
      <c r="E1656" s="6"/>
      <c r="F1656" s="6"/>
      <c r="G1656" s="29"/>
      <c r="H1656" s="30" t="s">
        <v>272</v>
      </c>
      <c r="I1656" s="5">
        <v>1</v>
      </c>
      <c r="J1656" s="4"/>
      <c r="K1656" s="31">
        <f>ROUND(K1672,2)</f>
        <v>0</v>
      </c>
      <c r="L1656" s="29"/>
      <c r="M1656" s="29"/>
      <c r="N1656" s="29"/>
      <c r="O1656" s="29"/>
      <c r="P1656" s="29"/>
      <c r="Q1656" s="29"/>
      <c r="R1656" s="29"/>
      <c r="S1656" s="29"/>
      <c r="T1656" s="29"/>
      <c r="U1656" s="29"/>
      <c r="V1656" s="29"/>
      <c r="W1656" s="29"/>
      <c r="X1656" s="29"/>
      <c r="Y1656" s="29"/>
      <c r="Z1656" s="29"/>
      <c r="AA1656" s="29"/>
    </row>
    <row r="1657" spans="1:27" x14ac:dyDescent="0.25">
      <c r="B1657" s="24" t="s">
        <v>279</v>
      </c>
    </row>
    <row r="1658" spans="1:27" x14ac:dyDescent="0.25">
      <c r="B1658" t="s">
        <v>317</v>
      </c>
      <c r="C1658" t="s">
        <v>281</v>
      </c>
      <c r="D1658" t="s">
        <v>318</v>
      </c>
      <c r="E1658" s="32">
        <v>0.08</v>
      </c>
      <c r="F1658" t="s">
        <v>283</v>
      </c>
      <c r="G1658" t="s">
        <v>284</v>
      </c>
      <c r="H1658" s="33"/>
      <c r="I1658" t="s">
        <v>285</v>
      </c>
      <c r="J1658" s="34">
        <f>ROUND(E1658/I1656* H1658,5)</f>
        <v>0</v>
      </c>
      <c r="K1658" s="35"/>
    </row>
    <row r="1659" spans="1:27" x14ac:dyDescent="0.25">
      <c r="B1659" t="s">
        <v>315</v>
      </c>
      <c r="C1659" t="s">
        <v>281</v>
      </c>
      <c r="D1659" t="s">
        <v>316</v>
      </c>
      <c r="E1659" s="32">
        <v>0.16800000000000001</v>
      </c>
      <c r="F1659" t="s">
        <v>283</v>
      </c>
      <c r="G1659" t="s">
        <v>284</v>
      </c>
      <c r="H1659" s="33"/>
      <c r="I1659" t="s">
        <v>285</v>
      </c>
      <c r="J1659" s="34">
        <f>ROUND(E1659/I1656* H1659,5)</f>
        <v>0</v>
      </c>
      <c r="K1659" s="35"/>
    </row>
    <row r="1660" spans="1:27" x14ac:dyDescent="0.25">
      <c r="D1660" s="36" t="s">
        <v>286</v>
      </c>
      <c r="E1660" s="35"/>
      <c r="H1660" s="35"/>
      <c r="K1660" s="33">
        <f>SUM(J1658:J1659)</f>
        <v>0</v>
      </c>
    </row>
    <row r="1661" spans="1:27" x14ac:dyDescent="0.25">
      <c r="B1661" s="24" t="s">
        <v>291</v>
      </c>
      <c r="E1661" s="35"/>
      <c r="H1661" s="35"/>
      <c r="K1661" s="35"/>
    </row>
    <row r="1662" spans="1:27" x14ac:dyDescent="0.25">
      <c r="B1662" t="s">
        <v>729</v>
      </c>
      <c r="C1662" t="s">
        <v>27</v>
      </c>
      <c r="D1662" t="s">
        <v>730</v>
      </c>
      <c r="E1662" s="32">
        <v>1.8</v>
      </c>
      <c r="G1662" t="s">
        <v>284</v>
      </c>
      <c r="H1662" s="33"/>
      <c r="I1662" t="s">
        <v>285</v>
      </c>
      <c r="J1662" s="34">
        <f>ROUND(E1662* H1662,5)</f>
        <v>0</v>
      </c>
      <c r="K1662" s="35"/>
    </row>
    <row r="1663" spans="1:27" x14ac:dyDescent="0.25">
      <c r="B1663" t="s">
        <v>570</v>
      </c>
      <c r="C1663" t="s">
        <v>46</v>
      </c>
      <c r="D1663" t="s">
        <v>571</v>
      </c>
      <c r="E1663" s="32">
        <v>0.30030000000000001</v>
      </c>
      <c r="G1663" t="s">
        <v>284</v>
      </c>
      <c r="H1663" s="33"/>
      <c r="I1663" t="s">
        <v>285</v>
      </c>
      <c r="J1663" s="34">
        <f>ROUND(E1663* H1663,5)</f>
        <v>0</v>
      </c>
      <c r="K1663" s="35"/>
    </row>
    <row r="1664" spans="1:27" x14ac:dyDescent="0.25">
      <c r="B1664" t="s">
        <v>572</v>
      </c>
      <c r="C1664" t="s">
        <v>115</v>
      </c>
      <c r="D1664" t="s">
        <v>573</v>
      </c>
      <c r="E1664" s="32">
        <v>0.6</v>
      </c>
      <c r="G1664" t="s">
        <v>284</v>
      </c>
      <c r="H1664" s="33"/>
      <c r="I1664" t="s">
        <v>285</v>
      </c>
      <c r="J1664" s="34">
        <f>ROUND(E1664* H1664,5)</f>
        <v>0</v>
      </c>
      <c r="K1664" s="35"/>
    </row>
    <row r="1665" spans="1:27" x14ac:dyDescent="0.25">
      <c r="D1665" s="36" t="s">
        <v>299</v>
      </c>
      <c r="E1665" s="35"/>
      <c r="H1665" s="35"/>
      <c r="K1665" s="33">
        <f>SUM(J1662:J1664)</f>
        <v>0</v>
      </c>
    </row>
    <row r="1666" spans="1:27" x14ac:dyDescent="0.25">
      <c r="B1666" s="24" t="s">
        <v>312</v>
      </c>
      <c r="E1666" s="35"/>
      <c r="H1666" s="35"/>
      <c r="K1666" s="35"/>
    </row>
    <row r="1667" spans="1:27" ht="285" x14ac:dyDescent="0.25">
      <c r="B1667" t="s">
        <v>388</v>
      </c>
      <c r="C1667" t="s">
        <v>27</v>
      </c>
      <c r="D1667" s="38" t="s">
        <v>389</v>
      </c>
      <c r="E1667" s="32">
        <v>1</v>
      </c>
      <c r="G1667" t="s">
        <v>284</v>
      </c>
      <c r="H1667" s="33"/>
      <c r="I1667" t="s">
        <v>285</v>
      </c>
      <c r="J1667" s="34">
        <f>ROUND(E1667* H1667,5)</f>
        <v>0</v>
      </c>
      <c r="K1667" s="35"/>
    </row>
    <row r="1668" spans="1:27" x14ac:dyDescent="0.25">
      <c r="D1668" s="36" t="s">
        <v>724</v>
      </c>
      <c r="E1668" s="35"/>
      <c r="H1668" s="35"/>
      <c r="K1668" s="33">
        <f>SUM(J1667:J1667)</f>
        <v>0</v>
      </c>
    </row>
    <row r="1669" spans="1:27" x14ac:dyDescent="0.25">
      <c r="E1669" s="35"/>
      <c r="H1669" s="35"/>
      <c r="K1669" s="35"/>
    </row>
    <row r="1670" spans="1:27" x14ac:dyDescent="0.25">
      <c r="D1670" s="36" t="s">
        <v>301</v>
      </c>
      <c r="E1670" s="35"/>
      <c r="H1670" s="35">
        <v>1.5</v>
      </c>
      <c r="I1670" t="s">
        <v>302</v>
      </c>
      <c r="J1670">
        <f>ROUND(H1670/100*K1660,5)</f>
        <v>0</v>
      </c>
      <c r="K1670" s="35"/>
    </row>
    <row r="1671" spans="1:27" x14ac:dyDescent="0.25">
      <c r="D1671" s="36" t="s">
        <v>300</v>
      </c>
      <c r="E1671" s="35"/>
      <c r="H1671" s="35"/>
      <c r="K1671" s="37">
        <f>SUM(J1657:J1670)</f>
        <v>0</v>
      </c>
    </row>
    <row r="1672" spans="1:27" x14ac:dyDescent="0.25">
      <c r="D1672" s="36" t="s">
        <v>303</v>
      </c>
      <c r="E1672" s="35"/>
      <c r="H1672" s="35"/>
      <c r="K1672" s="37">
        <f>SUM(K1671:K1671)</f>
        <v>0</v>
      </c>
    </row>
    <row r="1674" spans="1:27" ht="45" customHeight="1" x14ac:dyDescent="0.25">
      <c r="A1674" s="28"/>
      <c r="B1674" s="28" t="s">
        <v>732</v>
      </c>
      <c r="C1674" s="29" t="s">
        <v>12</v>
      </c>
      <c r="D1674" s="7" t="s">
        <v>733</v>
      </c>
      <c r="E1674" s="6"/>
      <c r="F1674" s="6"/>
      <c r="G1674" s="29"/>
      <c r="H1674" s="30" t="s">
        <v>272</v>
      </c>
      <c r="I1674" s="5">
        <v>1</v>
      </c>
      <c r="J1674" s="4"/>
      <c r="K1674" s="31">
        <f>ROUND(K1686,2)</f>
        <v>0</v>
      </c>
      <c r="L1674" s="29"/>
      <c r="M1674" s="29"/>
      <c r="N1674" s="29"/>
      <c r="O1674" s="29"/>
      <c r="P1674" s="29"/>
      <c r="Q1674" s="29"/>
      <c r="R1674" s="29"/>
      <c r="S1674" s="29"/>
      <c r="T1674" s="29"/>
      <c r="U1674" s="29"/>
      <c r="V1674" s="29"/>
      <c r="W1674" s="29"/>
      <c r="X1674" s="29"/>
      <c r="Y1674" s="29"/>
      <c r="Z1674" s="29"/>
      <c r="AA1674" s="29"/>
    </row>
    <row r="1675" spans="1:27" x14ac:dyDescent="0.25">
      <c r="B1675" s="24" t="s">
        <v>279</v>
      </c>
    </row>
    <row r="1676" spans="1:27" x14ac:dyDescent="0.25">
      <c r="B1676" t="s">
        <v>317</v>
      </c>
      <c r="C1676" t="s">
        <v>281</v>
      </c>
      <c r="D1676" t="s">
        <v>318</v>
      </c>
      <c r="E1676" s="32">
        <v>0.5</v>
      </c>
      <c r="F1676" t="s">
        <v>283</v>
      </c>
      <c r="G1676" t="s">
        <v>284</v>
      </c>
      <c r="H1676" s="33"/>
      <c r="I1676" t="s">
        <v>285</v>
      </c>
      <c r="J1676" s="34">
        <f>ROUND(E1676/I1674* H1676,5)</f>
        <v>0</v>
      </c>
      <c r="K1676" s="35"/>
    </row>
    <row r="1677" spans="1:27" x14ac:dyDescent="0.25">
      <c r="B1677" t="s">
        <v>315</v>
      </c>
      <c r="C1677" t="s">
        <v>281</v>
      </c>
      <c r="D1677" t="s">
        <v>316</v>
      </c>
      <c r="E1677" s="32">
        <v>1</v>
      </c>
      <c r="F1677" t="s">
        <v>283</v>
      </c>
      <c r="G1677" t="s">
        <v>284</v>
      </c>
      <c r="H1677" s="33"/>
      <c r="I1677" t="s">
        <v>285</v>
      </c>
      <c r="J1677" s="34">
        <f>ROUND(E1677/I1674* H1677,5)</f>
        <v>0</v>
      </c>
      <c r="K1677" s="35"/>
    </row>
    <row r="1678" spans="1:27" x14ac:dyDescent="0.25">
      <c r="D1678" s="36" t="s">
        <v>286</v>
      </c>
      <c r="E1678" s="35"/>
      <c r="H1678" s="35"/>
      <c r="K1678" s="33">
        <f>SUM(J1676:J1677)</f>
        <v>0</v>
      </c>
    </row>
    <row r="1679" spans="1:27" x14ac:dyDescent="0.25">
      <c r="B1679" s="24" t="s">
        <v>312</v>
      </c>
      <c r="E1679" s="35"/>
      <c r="H1679" s="35"/>
      <c r="K1679" s="35"/>
    </row>
    <row r="1680" spans="1:27" ht="180" x14ac:dyDescent="0.25">
      <c r="B1680" t="s">
        <v>538</v>
      </c>
      <c r="C1680" t="s">
        <v>12</v>
      </c>
      <c r="D1680" s="38" t="s">
        <v>539</v>
      </c>
      <c r="E1680" s="32">
        <v>1</v>
      </c>
      <c r="G1680" t="s">
        <v>284</v>
      </c>
      <c r="H1680" s="33"/>
      <c r="I1680" t="s">
        <v>285</v>
      </c>
      <c r="J1680" s="34">
        <f>ROUND(E1680* H1680,5)</f>
        <v>0</v>
      </c>
      <c r="K1680" s="35"/>
    </row>
    <row r="1681" spans="1:27" ht="180" x14ac:dyDescent="0.25">
      <c r="B1681" t="s">
        <v>532</v>
      </c>
      <c r="C1681" t="s">
        <v>12</v>
      </c>
      <c r="D1681" s="38" t="s">
        <v>533</v>
      </c>
      <c r="E1681" s="32">
        <v>4</v>
      </c>
      <c r="G1681" t="s">
        <v>284</v>
      </c>
      <c r="H1681" s="33"/>
      <c r="I1681" t="s">
        <v>285</v>
      </c>
      <c r="J1681" s="34">
        <f>ROUND(E1681* H1681,5)</f>
        <v>0</v>
      </c>
      <c r="K1681" s="35"/>
    </row>
    <row r="1682" spans="1:27" x14ac:dyDescent="0.25">
      <c r="D1682" s="36" t="s">
        <v>724</v>
      </c>
      <c r="E1682" s="35"/>
      <c r="H1682" s="35"/>
      <c r="K1682" s="33">
        <f>SUM(J1680:J1681)</f>
        <v>0</v>
      </c>
    </row>
    <row r="1683" spans="1:27" x14ac:dyDescent="0.25">
      <c r="E1683" s="35"/>
      <c r="H1683" s="35"/>
      <c r="K1683" s="35"/>
    </row>
    <row r="1684" spans="1:27" x14ac:dyDescent="0.25">
      <c r="D1684" s="36" t="s">
        <v>301</v>
      </c>
      <c r="E1684" s="35"/>
      <c r="H1684" s="35">
        <v>1.5</v>
      </c>
      <c r="I1684" t="s">
        <v>302</v>
      </c>
      <c r="J1684">
        <f>ROUND(H1684/100*K1678,5)</f>
        <v>0</v>
      </c>
      <c r="K1684" s="35"/>
    </row>
    <row r="1685" spans="1:27" x14ac:dyDescent="0.25">
      <c r="D1685" s="36" t="s">
        <v>300</v>
      </c>
      <c r="E1685" s="35"/>
      <c r="H1685" s="35"/>
      <c r="K1685" s="37">
        <f>SUM(J1675:J1684)</f>
        <v>0</v>
      </c>
    </row>
    <row r="1686" spans="1:27" x14ac:dyDescent="0.25">
      <c r="D1686" s="36" t="s">
        <v>303</v>
      </c>
      <c r="E1686" s="35"/>
      <c r="H1686" s="35"/>
      <c r="K1686" s="37">
        <f>SUM(K1685:K1685)</f>
        <v>0</v>
      </c>
    </row>
    <row r="1688" spans="1:27" ht="45" customHeight="1" x14ac:dyDescent="0.25">
      <c r="A1688" s="28" t="s">
        <v>734</v>
      </c>
      <c r="B1688" s="28" t="s">
        <v>140</v>
      </c>
      <c r="C1688" s="29" t="s">
        <v>12</v>
      </c>
      <c r="D1688" s="7" t="s">
        <v>141</v>
      </c>
      <c r="E1688" s="6"/>
      <c r="F1688" s="6"/>
      <c r="G1688" s="29"/>
      <c r="H1688" s="30" t="s">
        <v>272</v>
      </c>
      <c r="I1688" s="5">
        <v>1</v>
      </c>
      <c r="J1688" s="4"/>
      <c r="K1688" s="31">
        <f>ROUND(K1700,2)</f>
        <v>0</v>
      </c>
      <c r="L1688" s="29"/>
      <c r="M1688" s="29"/>
      <c r="N1688" s="29"/>
      <c r="O1688" s="29"/>
      <c r="P1688" s="29"/>
      <c r="Q1688" s="29"/>
      <c r="R1688" s="29"/>
      <c r="S1688" s="29"/>
      <c r="T1688" s="29"/>
      <c r="U1688" s="29"/>
      <c r="V1688" s="29"/>
      <c r="W1688" s="29"/>
      <c r="X1688" s="29"/>
      <c r="Y1688" s="29"/>
      <c r="Z1688" s="29"/>
      <c r="AA1688" s="29"/>
    </row>
    <row r="1689" spans="1:27" x14ac:dyDescent="0.25">
      <c r="B1689" s="24" t="s">
        <v>291</v>
      </c>
    </row>
    <row r="1690" spans="1:27" x14ac:dyDescent="0.25">
      <c r="B1690" t="s">
        <v>722</v>
      </c>
      <c r="C1690" t="s">
        <v>12</v>
      </c>
      <c r="D1690" t="s">
        <v>723</v>
      </c>
      <c r="E1690" s="32">
        <v>1</v>
      </c>
      <c r="G1690" t="s">
        <v>284</v>
      </c>
      <c r="H1690" s="33"/>
      <c r="I1690" t="s">
        <v>285</v>
      </c>
      <c r="J1690" s="34">
        <f>ROUND(E1690* H1690,5)</f>
        <v>0</v>
      </c>
      <c r="K1690" s="35"/>
    </row>
    <row r="1691" spans="1:27" x14ac:dyDescent="0.25">
      <c r="B1691" t="s">
        <v>720</v>
      </c>
      <c r="C1691" t="s">
        <v>12</v>
      </c>
      <c r="D1691" t="s">
        <v>721</v>
      </c>
      <c r="E1691" s="32">
        <v>1</v>
      </c>
      <c r="G1691" t="s">
        <v>284</v>
      </c>
      <c r="H1691" s="33"/>
      <c r="I1691" t="s">
        <v>285</v>
      </c>
      <c r="J1691" s="34">
        <f>ROUND(E1691* H1691,5)</f>
        <v>0</v>
      </c>
      <c r="K1691" s="35"/>
    </row>
    <row r="1692" spans="1:27" x14ac:dyDescent="0.25">
      <c r="D1692" s="36" t="s">
        <v>299</v>
      </c>
      <c r="E1692" s="35"/>
      <c r="H1692" s="35"/>
      <c r="K1692" s="33">
        <f>SUM(J1690:J1691)</f>
        <v>0</v>
      </c>
    </row>
    <row r="1693" spans="1:27" x14ac:dyDescent="0.25">
      <c r="B1693" s="24" t="s">
        <v>312</v>
      </c>
      <c r="E1693" s="35"/>
      <c r="H1693" s="35"/>
      <c r="K1693" s="35"/>
    </row>
    <row r="1694" spans="1:27" x14ac:dyDescent="0.25">
      <c r="B1694" t="s">
        <v>445</v>
      </c>
      <c r="C1694" t="s">
        <v>115</v>
      </c>
      <c r="D1694" t="s">
        <v>446</v>
      </c>
      <c r="E1694" s="32">
        <v>10</v>
      </c>
      <c r="G1694" t="s">
        <v>284</v>
      </c>
      <c r="H1694" s="33"/>
      <c r="I1694" t="s">
        <v>285</v>
      </c>
      <c r="J1694" s="34">
        <f>ROUND(E1694* H1694,5)</f>
        <v>0</v>
      </c>
      <c r="K1694" s="35"/>
    </row>
    <row r="1695" spans="1:27" ht="135" x14ac:dyDescent="0.25">
      <c r="B1695" t="s">
        <v>421</v>
      </c>
      <c r="C1695" t="s">
        <v>12</v>
      </c>
      <c r="D1695" s="38" t="s">
        <v>422</v>
      </c>
      <c r="E1695" s="32">
        <v>1</v>
      </c>
      <c r="G1695" t="s">
        <v>284</v>
      </c>
      <c r="H1695" s="33"/>
      <c r="I1695" t="s">
        <v>285</v>
      </c>
      <c r="J1695" s="34">
        <f>ROUND(E1695* H1695,5)</f>
        <v>0</v>
      </c>
      <c r="K1695" s="35"/>
    </row>
    <row r="1696" spans="1:27" ht="165" x14ac:dyDescent="0.25">
      <c r="B1696" t="s">
        <v>429</v>
      </c>
      <c r="C1696" t="s">
        <v>12</v>
      </c>
      <c r="D1696" s="38" t="s">
        <v>430</v>
      </c>
      <c r="E1696" s="32">
        <v>1.6</v>
      </c>
      <c r="G1696" t="s">
        <v>284</v>
      </c>
      <c r="H1696" s="33"/>
      <c r="I1696" t="s">
        <v>285</v>
      </c>
      <c r="J1696" s="34">
        <f>ROUND(E1696* H1696,5)</f>
        <v>0</v>
      </c>
      <c r="K1696" s="35"/>
    </row>
    <row r="1697" spans="1:27" ht="255" x14ac:dyDescent="0.25">
      <c r="B1697" t="s">
        <v>417</v>
      </c>
      <c r="C1697" t="s">
        <v>12</v>
      </c>
      <c r="D1697" s="38" t="s">
        <v>418</v>
      </c>
      <c r="E1697" s="32">
        <v>1</v>
      </c>
      <c r="G1697" t="s">
        <v>284</v>
      </c>
      <c r="H1697" s="33"/>
      <c r="I1697" t="s">
        <v>285</v>
      </c>
      <c r="J1697" s="34">
        <f>ROUND(E1697* H1697,5)</f>
        <v>0</v>
      </c>
      <c r="K1697" s="35"/>
    </row>
    <row r="1698" spans="1:27" x14ac:dyDescent="0.25">
      <c r="D1698" s="36" t="s">
        <v>724</v>
      </c>
      <c r="E1698" s="35"/>
      <c r="H1698" s="35"/>
      <c r="K1698" s="33">
        <f>SUM(J1694:J1697)</f>
        <v>0</v>
      </c>
    </row>
    <row r="1699" spans="1:27" x14ac:dyDescent="0.25">
      <c r="D1699" s="36" t="s">
        <v>300</v>
      </c>
      <c r="E1699" s="35"/>
      <c r="H1699" s="35"/>
      <c r="K1699" s="37">
        <f>SUM(J1689:J1698)</f>
        <v>0</v>
      </c>
    </row>
    <row r="1700" spans="1:27" x14ac:dyDescent="0.25">
      <c r="D1700" s="36" t="s">
        <v>303</v>
      </c>
      <c r="E1700" s="35"/>
      <c r="H1700" s="35"/>
      <c r="K1700" s="37">
        <f>SUM(K1699:K1699)</f>
        <v>0</v>
      </c>
    </row>
    <row r="1702" spans="1:27" ht="45" customHeight="1" x14ac:dyDescent="0.25">
      <c r="A1702" s="28" t="s">
        <v>735</v>
      </c>
      <c r="B1702" s="28" t="s">
        <v>142</v>
      </c>
      <c r="C1702" s="29" t="s">
        <v>12</v>
      </c>
      <c r="D1702" s="7" t="s">
        <v>143</v>
      </c>
      <c r="E1702" s="6"/>
      <c r="F1702" s="6"/>
      <c r="G1702" s="29"/>
      <c r="H1702" s="30" t="s">
        <v>272</v>
      </c>
      <c r="I1702" s="5">
        <v>1</v>
      </c>
      <c r="J1702" s="4"/>
      <c r="K1702" s="31">
        <f>ROUND(K1714,2)</f>
        <v>0</v>
      </c>
      <c r="L1702" s="29"/>
      <c r="M1702" s="29"/>
      <c r="N1702" s="29"/>
      <c r="O1702" s="29"/>
      <c r="P1702" s="29"/>
      <c r="Q1702" s="29"/>
      <c r="R1702" s="29"/>
      <c r="S1702" s="29"/>
      <c r="T1702" s="29"/>
      <c r="U1702" s="29"/>
      <c r="V1702" s="29"/>
      <c r="W1702" s="29"/>
      <c r="X1702" s="29"/>
      <c r="Y1702" s="29"/>
      <c r="Z1702" s="29"/>
      <c r="AA1702" s="29"/>
    </row>
    <row r="1703" spans="1:27" x14ac:dyDescent="0.25">
      <c r="B1703" s="24" t="s">
        <v>291</v>
      </c>
    </row>
    <row r="1704" spans="1:27" x14ac:dyDescent="0.25">
      <c r="B1704" t="s">
        <v>720</v>
      </c>
      <c r="C1704" t="s">
        <v>12</v>
      </c>
      <c r="D1704" t="s">
        <v>721</v>
      </c>
      <c r="E1704" s="32">
        <v>1</v>
      </c>
      <c r="G1704" t="s">
        <v>284</v>
      </c>
      <c r="H1704" s="33"/>
      <c r="I1704" t="s">
        <v>285</v>
      </c>
      <c r="J1704" s="34">
        <f>ROUND(E1704* H1704,5)</f>
        <v>0</v>
      </c>
      <c r="K1704" s="35"/>
    </row>
    <row r="1705" spans="1:27" x14ac:dyDescent="0.25">
      <c r="B1705" t="s">
        <v>722</v>
      </c>
      <c r="C1705" t="s">
        <v>12</v>
      </c>
      <c r="D1705" t="s">
        <v>723</v>
      </c>
      <c r="E1705" s="32">
        <v>1</v>
      </c>
      <c r="G1705" t="s">
        <v>284</v>
      </c>
      <c r="H1705" s="33"/>
      <c r="I1705" t="s">
        <v>285</v>
      </c>
      <c r="J1705" s="34">
        <f>ROUND(E1705* H1705,5)</f>
        <v>0</v>
      </c>
      <c r="K1705" s="35"/>
    </row>
    <row r="1706" spans="1:27" x14ac:dyDescent="0.25">
      <c r="D1706" s="36" t="s">
        <v>299</v>
      </c>
      <c r="E1706" s="35"/>
      <c r="H1706" s="35"/>
      <c r="K1706" s="33">
        <f>SUM(J1704:J1705)</f>
        <v>0</v>
      </c>
    </row>
    <row r="1707" spans="1:27" x14ac:dyDescent="0.25">
      <c r="B1707" s="24" t="s">
        <v>312</v>
      </c>
      <c r="E1707" s="35"/>
      <c r="H1707" s="35"/>
      <c r="K1707" s="35"/>
    </row>
    <row r="1708" spans="1:27" ht="255" x14ac:dyDescent="0.25">
      <c r="B1708" t="s">
        <v>417</v>
      </c>
      <c r="C1708" t="s">
        <v>12</v>
      </c>
      <c r="D1708" s="38" t="s">
        <v>418</v>
      </c>
      <c r="E1708" s="32">
        <v>1</v>
      </c>
      <c r="G1708" t="s">
        <v>284</v>
      </c>
      <c r="H1708" s="33"/>
      <c r="I1708" t="s">
        <v>285</v>
      </c>
      <c r="J1708" s="34">
        <f>ROUND(E1708* H1708,5)</f>
        <v>0</v>
      </c>
      <c r="K1708" s="35"/>
    </row>
    <row r="1709" spans="1:27" x14ac:dyDescent="0.25">
      <c r="B1709" t="s">
        <v>445</v>
      </c>
      <c r="C1709" t="s">
        <v>115</v>
      </c>
      <c r="D1709" t="s">
        <v>446</v>
      </c>
      <c r="E1709" s="32">
        <v>10</v>
      </c>
      <c r="G1709" t="s">
        <v>284</v>
      </c>
      <c r="H1709" s="33"/>
      <c r="I1709" t="s">
        <v>285</v>
      </c>
      <c r="J1709" s="34">
        <f>ROUND(E1709* H1709,5)</f>
        <v>0</v>
      </c>
      <c r="K1709" s="35"/>
    </row>
    <row r="1710" spans="1:27" ht="165" x14ac:dyDescent="0.25">
      <c r="B1710" t="s">
        <v>429</v>
      </c>
      <c r="C1710" t="s">
        <v>12</v>
      </c>
      <c r="D1710" s="38" t="s">
        <v>430</v>
      </c>
      <c r="E1710" s="32">
        <v>1.5</v>
      </c>
      <c r="G1710" t="s">
        <v>284</v>
      </c>
      <c r="H1710" s="33"/>
      <c r="I1710" t="s">
        <v>285</v>
      </c>
      <c r="J1710" s="34">
        <f>ROUND(E1710* H1710,5)</f>
        <v>0</v>
      </c>
      <c r="K1710" s="35"/>
    </row>
    <row r="1711" spans="1:27" ht="135" x14ac:dyDescent="0.25">
      <c r="B1711" t="s">
        <v>421</v>
      </c>
      <c r="C1711" t="s">
        <v>12</v>
      </c>
      <c r="D1711" s="38" t="s">
        <v>422</v>
      </c>
      <c r="E1711" s="32">
        <v>1</v>
      </c>
      <c r="G1711" t="s">
        <v>284</v>
      </c>
      <c r="H1711" s="33"/>
      <c r="I1711" t="s">
        <v>285</v>
      </c>
      <c r="J1711" s="34">
        <f>ROUND(E1711* H1711,5)</f>
        <v>0</v>
      </c>
      <c r="K1711" s="35"/>
    </row>
    <row r="1712" spans="1:27" x14ac:dyDescent="0.25">
      <c r="D1712" s="36" t="s">
        <v>724</v>
      </c>
      <c r="E1712" s="35"/>
      <c r="H1712" s="35"/>
      <c r="K1712" s="33">
        <f>SUM(J1708:J1711)</f>
        <v>0</v>
      </c>
    </row>
    <row r="1713" spans="1:27" x14ac:dyDescent="0.25">
      <c r="D1713" s="36" t="s">
        <v>300</v>
      </c>
      <c r="E1713" s="35"/>
      <c r="H1713" s="35"/>
      <c r="K1713" s="37">
        <f>SUM(J1703:J1712)</f>
        <v>0</v>
      </c>
    </row>
    <row r="1714" spans="1:27" x14ac:dyDescent="0.25">
      <c r="D1714" s="36" t="s">
        <v>303</v>
      </c>
      <c r="E1714" s="35"/>
      <c r="H1714" s="35"/>
      <c r="K1714" s="37">
        <f>SUM(K1713:K1713)</f>
        <v>0</v>
      </c>
    </row>
    <row r="1716" spans="1:27" ht="45" customHeight="1" x14ac:dyDescent="0.25">
      <c r="A1716" s="28" t="s">
        <v>736</v>
      </c>
      <c r="B1716" s="28" t="s">
        <v>144</v>
      </c>
      <c r="C1716" s="29" t="s">
        <v>12</v>
      </c>
      <c r="D1716" s="7" t="s">
        <v>145</v>
      </c>
      <c r="E1716" s="6"/>
      <c r="F1716" s="6"/>
      <c r="G1716" s="29"/>
      <c r="H1716" s="30" t="s">
        <v>272</v>
      </c>
      <c r="I1716" s="5">
        <v>1</v>
      </c>
      <c r="J1716" s="4"/>
      <c r="K1716" s="31">
        <f>ROUND(K1728,2)</f>
        <v>0</v>
      </c>
      <c r="L1716" s="29"/>
      <c r="M1716" s="29"/>
      <c r="N1716" s="29"/>
      <c r="O1716" s="29"/>
      <c r="P1716" s="29"/>
      <c r="Q1716" s="29"/>
      <c r="R1716" s="29"/>
      <c r="S1716" s="29"/>
      <c r="T1716" s="29"/>
      <c r="U1716" s="29"/>
      <c r="V1716" s="29"/>
      <c r="W1716" s="29"/>
      <c r="X1716" s="29"/>
      <c r="Y1716" s="29"/>
      <c r="Z1716" s="29"/>
      <c r="AA1716" s="29"/>
    </row>
    <row r="1717" spans="1:27" x14ac:dyDescent="0.25">
      <c r="B1717" s="24" t="s">
        <v>291</v>
      </c>
    </row>
    <row r="1718" spans="1:27" x14ac:dyDescent="0.25">
      <c r="B1718" t="s">
        <v>720</v>
      </c>
      <c r="C1718" t="s">
        <v>12</v>
      </c>
      <c r="D1718" t="s">
        <v>721</v>
      </c>
      <c r="E1718" s="32">
        <v>1</v>
      </c>
      <c r="G1718" t="s">
        <v>284</v>
      </c>
      <c r="H1718" s="33"/>
      <c r="I1718" t="s">
        <v>285</v>
      </c>
      <c r="J1718" s="34">
        <f>ROUND(E1718* H1718,5)</f>
        <v>0</v>
      </c>
      <c r="K1718" s="35"/>
    </row>
    <row r="1719" spans="1:27" x14ac:dyDescent="0.25">
      <c r="B1719" t="s">
        <v>722</v>
      </c>
      <c r="C1719" t="s">
        <v>12</v>
      </c>
      <c r="D1719" t="s">
        <v>723</v>
      </c>
      <c r="E1719" s="32">
        <v>1</v>
      </c>
      <c r="G1719" t="s">
        <v>284</v>
      </c>
      <c r="H1719" s="33"/>
      <c r="I1719" t="s">
        <v>285</v>
      </c>
      <c r="J1719" s="34">
        <f>ROUND(E1719* H1719,5)</f>
        <v>0</v>
      </c>
      <c r="K1719" s="35"/>
    </row>
    <row r="1720" spans="1:27" x14ac:dyDescent="0.25">
      <c r="D1720" s="36" t="s">
        <v>299</v>
      </c>
      <c r="E1720" s="35"/>
      <c r="H1720" s="35"/>
      <c r="K1720" s="33">
        <f>SUM(J1718:J1719)</f>
        <v>0</v>
      </c>
    </row>
    <row r="1721" spans="1:27" x14ac:dyDescent="0.25">
      <c r="B1721" s="24" t="s">
        <v>312</v>
      </c>
      <c r="E1721" s="35"/>
      <c r="H1721" s="35"/>
      <c r="K1721" s="35"/>
    </row>
    <row r="1722" spans="1:27" x14ac:dyDescent="0.25">
      <c r="B1722" t="s">
        <v>445</v>
      </c>
      <c r="C1722" t="s">
        <v>115</v>
      </c>
      <c r="D1722" t="s">
        <v>446</v>
      </c>
      <c r="E1722" s="32">
        <v>10</v>
      </c>
      <c r="G1722" t="s">
        <v>284</v>
      </c>
      <c r="H1722" s="33"/>
      <c r="I1722" t="s">
        <v>285</v>
      </c>
      <c r="J1722" s="34">
        <f>ROUND(E1722* H1722,5)</f>
        <v>0</v>
      </c>
      <c r="K1722" s="35"/>
    </row>
    <row r="1723" spans="1:27" ht="165" x14ac:dyDescent="0.25">
      <c r="B1723" t="s">
        <v>429</v>
      </c>
      <c r="C1723" t="s">
        <v>12</v>
      </c>
      <c r="D1723" s="38" t="s">
        <v>430</v>
      </c>
      <c r="E1723" s="32">
        <v>1.4</v>
      </c>
      <c r="G1723" t="s">
        <v>284</v>
      </c>
      <c r="H1723" s="33"/>
      <c r="I1723" t="s">
        <v>285</v>
      </c>
      <c r="J1723" s="34">
        <f>ROUND(E1723* H1723,5)</f>
        <v>0</v>
      </c>
      <c r="K1723" s="35"/>
    </row>
    <row r="1724" spans="1:27" ht="255" x14ac:dyDescent="0.25">
      <c r="B1724" t="s">
        <v>417</v>
      </c>
      <c r="C1724" t="s">
        <v>12</v>
      </c>
      <c r="D1724" s="38" t="s">
        <v>418</v>
      </c>
      <c r="E1724" s="32">
        <v>1</v>
      </c>
      <c r="G1724" t="s">
        <v>284</v>
      </c>
      <c r="H1724" s="33"/>
      <c r="I1724" t="s">
        <v>285</v>
      </c>
      <c r="J1724" s="34">
        <f>ROUND(E1724* H1724,5)</f>
        <v>0</v>
      </c>
      <c r="K1724" s="35"/>
    </row>
    <row r="1725" spans="1:27" ht="135" x14ac:dyDescent="0.25">
      <c r="B1725" t="s">
        <v>421</v>
      </c>
      <c r="C1725" t="s">
        <v>12</v>
      </c>
      <c r="D1725" s="38" t="s">
        <v>422</v>
      </c>
      <c r="E1725" s="32">
        <v>1</v>
      </c>
      <c r="G1725" t="s">
        <v>284</v>
      </c>
      <c r="H1725" s="33"/>
      <c r="I1725" t="s">
        <v>285</v>
      </c>
      <c r="J1725" s="34">
        <f>ROUND(E1725* H1725,5)</f>
        <v>0</v>
      </c>
      <c r="K1725" s="35"/>
    </row>
    <row r="1726" spans="1:27" x14ac:dyDescent="0.25">
      <c r="D1726" s="36" t="s">
        <v>724</v>
      </c>
      <c r="E1726" s="35"/>
      <c r="H1726" s="35"/>
      <c r="K1726" s="33">
        <f>SUM(J1722:J1725)</f>
        <v>0</v>
      </c>
    </row>
    <row r="1727" spans="1:27" x14ac:dyDescent="0.25">
      <c r="D1727" s="36" t="s">
        <v>300</v>
      </c>
      <c r="E1727" s="35"/>
      <c r="H1727" s="35"/>
      <c r="K1727" s="37">
        <f>SUM(J1717:J1726)</f>
        <v>0</v>
      </c>
    </row>
    <row r="1728" spans="1:27" x14ac:dyDescent="0.25">
      <c r="D1728" s="36" t="s">
        <v>303</v>
      </c>
      <c r="E1728" s="35"/>
      <c r="H1728" s="35"/>
      <c r="K1728" s="37">
        <f>SUM(K1727:K1727)</f>
        <v>0</v>
      </c>
    </row>
    <row r="1730" spans="1:27" ht="45" customHeight="1" x14ac:dyDescent="0.25">
      <c r="A1730" s="28" t="s">
        <v>737</v>
      </c>
      <c r="B1730" s="28" t="s">
        <v>138</v>
      </c>
      <c r="C1730" s="29" t="s">
        <v>12</v>
      </c>
      <c r="D1730" s="7" t="s">
        <v>139</v>
      </c>
      <c r="E1730" s="6"/>
      <c r="F1730" s="6"/>
      <c r="G1730" s="29"/>
      <c r="H1730" s="30" t="s">
        <v>272</v>
      </c>
      <c r="I1730" s="5">
        <v>1</v>
      </c>
      <c r="J1730" s="4"/>
      <c r="K1730" s="31">
        <f>ROUND(K1742,2)</f>
        <v>0</v>
      </c>
      <c r="L1730" s="29"/>
      <c r="M1730" s="29"/>
      <c r="N1730" s="29"/>
      <c r="O1730" s="29"/>
      <c r="P1730" s="29"/>
      <c r="Q1730" s="29"/>
      <c r="R1730" s="29"/>
      <c r="S1730" s="29"/>
      <c r="T1730" s="29"/>
      <c r="U1730" s="29"/>
      <c r="V1730" s="29"/>
      <c r="W1730" s="29"/>
      <c r="X1730" s="29"/>
      <c r="Y1730" s="29"/>
      <c r="Z1730" s="29"/>
      <c r="AA1730" s="29"/>
    </row>
    <row r="1731" spans="1:27" x14ac:dyDescent="0.25">
      <c r="B1731" s="24" t="s">
        <v>291</v>
      </c>
    </row>
    <row r="1732" spans="1:27" x14ac:dyDescent="0.25">
      <c r="B1732" t="s">
        <v>722</v>
      </c>
      <c r="C1732" t="s">
        <v>12</v>
      </c>
      <c r="D1732" t="s">
        <v>723</v>
      </c>
      <c r="E1732" s="32">
        <v>1</v>
      </c>
      <c r="G1732" t="s">
        <v>284</v>
      </c>
      <c r="H1732" s="33"/>
      <c r="I1732" t="s">
        <v>285</v>
      </c>
      <c r="J1732" s="34">
        <f>ROUND(E1732* H1732,5)</f>
        <v>0</v>
      </c>
      <c r="K1732" s="35"/>
    </row>
    <row r="1733" spans="1:27" x14ac:dyDescent="0.25">
      <c r="B1733" t="s">
        <v>720</v>
      </c>
      <c r="C1733" t="s">
        <v>12</v>
      </c>
      <c r="D1733" t="s">
        <v>721</v>
      </c>
      <c r="E1733" s="32">
        <v>1</v>
      </c>
      <c r="G1733" t="s">
        <v>284</v>
      </c>
      <c r="H1733" s="33"/>
      <c r="I1733" t="s">
        <v>285</v>
      </c>
      <c r="J1733" s="34">
        <f>ROUND(E1733* H1733,5)</f>
        <v>0</v>
      </c>
      <c r="K1733" s="35"/>
    </row>
    <row r="1734" spans="1:27" x14ac:dyDescent="0.25">
      <c r="D1734" s="36" t="s">
        <v>299</v>
      </c>
      <c r="E1734" s="35"/>
      <c r="H1734" s="35"/>
      <c r="K1734" s="33">
        <f>SUM(J1732:J1733)</f>
        <v>0</v>
      </c>
    </row>
    <row r="1735" spans="1:27" x14ac:dyDescent="0.25">
      <c r="B1735" s="24" t="s">
        <v>312</v>
      </c>
      <c r="E1735" s="35"/>
      <c r="H1735" s="35"/>
      <c r="K1735" s="35"/>
    </row>
    <row r="1736" spans="1:27" ht="135" x14ac:dyDescent="0.25">
      <c r="B1736" t="s">
        <v>421</v>
      </c>
      <c r="C1736" t="s">
        <v>12</v>
      </c>
      <c r="D1736" s="38" t="s">
        <v>422</v>
      </c>
      <c r="E1736" s="32">
        <v>1</v>
      </c>
      <c r="G1736" t="s">
        <v>284</v>
      </c>
      <c r="H1736" s="33"/>
      <c r="I1736" t="s">
        <v>285</v>
      </c>
      <c r="J1736" s="34">
        <f>ROUND(E1736* H1736,5)</f>
        <v>0</v>
      </c>
      <c r="K1736" s="35"/>
    </row>
    <row r="1737" spans="1:27" ht="165" x14ac:dyDescent="0.25">
      <c r="B1737" t="s">
        <v>429</v>
      </c>
      <c r="C1737" t="s">
        <v>12</v>
      </c>
      <c r="D1737" s="38" t="s">
        <v>430</v>
      </c>
      <c r="E1737" s="32">
        <v>1.2</v>
      </c>
      <c r="G1737" t="s">
        <v>284</v>
      </c>
      <c r="H1737" s="33"/>
      <c r="I1737" t="s">
        <v>285</v>
      </c>
      <c r="J1737" s="34">
        <f>ROUND(E1737* H1737,5)</f>
        <v>0</v>
      </c>
      <c r="K1737" s="35"/>
    </row>
    <row r="1738" spans="1:27" x14ac:dyDescent="0.25">
      <c r="B1738" t="s">
        <v>445</v>
      </c>
      <c r="C1738" t="s">
        <v>115</v>
      </c>
      <c r="D1738" t="s">
        <v>446</v>
      </c>
      <c r="E1738" s="32">
        <v>10</v>
      </c>
      <c r="G1738" t="s">
        <v>284</v>
      </c>
      <c r="H1738" s="33"/>
      <c r="I1738" t="s">
        <v>285</v>
      </c>
      <c r="J1738" s="34">
        <f>ROUND(E1738* H1738,5)</f>
        <v>0</v>
      </c>
      <c r="K1738" s="35"/>
    </row>
    <row r="1739" spans="1:27" ht="255" x14ac:dyDescent="0.25">
      <c r="B1739" t="s">
        <v>417</v>
      </c>
      <c r="C1739" t="s">
        <v>12</v>
      </c>
      <c r="D1739" s="38" t="s">
        <v>418</v>
      </c>
      <c r="E1739" s="32">
        <v>1</v>
      </c>
      <c r="G1739" t="s">
        <v>284</v>
      </c>
      <c r="H1739" s="33"/>
      <c r="I1739" t="s">
        <v>285</v>
      </c>
      <c r="J1739" s="34">
        <f>ROUND(E1739* H1739,5)</f>
        <v>0</v>
      </c>
      <c r="K1739" s="35"/>
    </row>
    <row r="1740" spans="1:27" x14ac:dyDescent="0.25">
      <c r="D1740" s="36" t="s">
        <v>724</v>
      </c>
      <c r="E1740" s="35"/>
      <c r="H1740" s="35"/>
      <c r="K1740" s="33">
        <f>SUM(J1736:J1739)</f>
        <v>0</v>
      </c>
    </row>
    <row r="1741" spans="1:27" x14ac:dyDescent="0.25">
      <c r="D1741" s="36" t="s">
        <v>300</v>
      </c>
      <c r="E1741" s="35"/>
      <c r="H1741" s="35"/>
      <c r="K1741" s="37">
        <f>SUM(J1731:J1740)</f>
        <v>0</v>
      </c>
    </row>
    <row r="1742" spans="1:27" x14ac:dyDescent="0.25">
      <c r="D1742" s="36" t="s">
        <v>303</v>
      </c>
      <c r="E1742" s="35"/>
      <c r="H1742" s="35"/>
      <c r="K1742" s="37">
        <f>SUM(K1741:K1741)</f>
        <v>0</v>
      </c>
    </row>
    <row r="1744" spans="1:27" ht="45" customHeight="1" x14ac:dyDescent="0.25">
      <c r="A1744" s="28" t="s">
        <v>738</v>
      </c>
      <c r="B1744" s="28" t="s">
        <v>136</v>
      </c>
      <c r="C1744" s="29" t="s">
        <v>12</v>
      </c>
      <c r="D1744" s="7" t="s">
        <v>137</v>
      </c>
      <c r="E1744" s="6"/>
      <c r="F1744" s="6"/>
      <c r="G1744" s="29"/>
      <c r="H1744" s="30" t="s">
        <v>272</v>
      </c>
      <c r="I1744" s="5">
        <v>1</v>
      </c>
      <c r="J1744" s="4"/>
      <c r="K1744" s="31">
        <f>ROUND(K1756,2)</f>
        <v>0</v>
      </c>
      <c r="L1744" s="29"/>
      <c r="M1744" s="29"/>
      <c r="N1744" s="29"/>
      <c r="O1744" s="29"/>
      <c r="P1744" s="29"/>
      <c r="Q1744" s="29"/>
      <c r="R1744" s="29"/>
      <c r="S1744" s="29"/>
      <c r="T1744" s="29"/>
      <c r="U1744" s="29"/>
      <c r="V1744" s="29"/>
      <c r="W1744" s="29"/>
      <c r="X1744" s="29"/>
      <c r="Y1744" s="29"/>
      <c r="Z1744" s="29"/>
      <c r="AA1744" s="29"/>
    </row>
    <row r="1745" spans="1:27" x14ac:dyDescent="0.25">
      <c r="B1745" s="24" t="s">
        <v>291</v>
      </c>
    </row>
    <row r="1746" spans="1:27" x14ac:dyDescent="0.25">
      <c r="B1746" t="s">
        <v>722</v>
      </c>
      <c r="C1746" t="s">
        <v>12</v>
      </c>
      <c r="D1746" t="s">
        <v>723</v>
      </c>
      <c r="E1746" s="32">
        <v>1</v>
      </c>
      <c r="G1746" t="s">
        <v>284</v>
      </c>
      <c r="H1746" s="33"/>
      <c r="I1746" t="s">
        <v>285</v>
      </c>
      <c r="J1746" s="34">
        <f>ROUND(E1746* H1746,5)</f>
        <v>0</v>
      </c>
      <c r="K1746" s="35"/>
    </row>
    <row r="1747" spans="1:27" x14ac:dyDescent="0.25">
      <c r="B1747" t="s">
        <v>720</v>
      </c>
      <c r="C1747" t="s">
        <v>12</v>
      </c>
      <c r="D1747" t="s">
        <v>721</v>
      </c>
      <c r="E1747" s="32">
        <v>1</v>
      </c>
      <c r="G1747" t="s">
        <v>284</v>
      </c>
      <c r="H1747" s="33"/>
      <c r="I1747" t="s">
        <v>285</v>
      </c>
      <c r="J1747" s="34">
        <f>ROUND(E1747* H1747,5)</f>
        <v>0</v>
      </c>
      <c r="K1747" s="35"/>
    </row>
    <row r="1748" spans="1:27" x14ac:dyDescent="0.25">
      <c r="D1748" s="36" t="s">
        <v>299</v>
      </c>
      <c r="E1748" s="35"/>
      <c r="H1748" s="35"/>
      <c r="K1748" s="33">
        <f>SUM(J1746:J1747)</f>
        <v>0</v>
      </c>
    </row>
    <row r="1749" spans="1:27" x14ac:dyDescent="0.25">
      <c r="B1749" s="24" t="s">
        <v>312</v>
      </c>
      <c r="E1749" s="35"/>
      <c r="H1749" s="35"/>
      <c r="K1749" s="35"/>
    </row>
    <row r="1750" spans="1:27" ht="255" x14ac:dyDescent="0.25">
      <c r="B1750" t="s">
        <v>417</v>
      </c>
      <c r="C1750" t="s">
        <v>12</v>
      </c>
      <c r="D1750" s="38" t="s">
        <v>418</v>
      </c>
      <c r="E1750" s="32">
        <v>1</v>
      </c>
      <c r="G1750" t="s">
        <v>284</v>
      </c>
      <c r="H1750" s="33"/>
      <c r="I1750" t="s">
        <v>285</v>
      </c>
      <c r="J1750" s="34">
        <f>ROUND(E1750* H1750,5)</f>
        <v>0</v>
      </c>
      <c r="K1750" s="35"/>
    </row>
    <row r="1751" spans="1:27" ht="135" x14ac:dyDescent="0.25">
      <c r="B1751" t="s">
        <v>421</v>
      </c>
      <c r="C1751" t="s">
        <v>12</v>
      </c>
      <c r="D1751" s="38" t="s">
        <v>422</v>
      </c>
      <c r="E1751" s="32">
        <v>1</v>
      </c>
      <c r="G1751" t="s">
        <v>284</v>
      </c>
      <c r="H1751" s="33"/>
      <c r="I1751" t="s">
        <v>285</v>
      </c>
      <c r="J1751" s="34">
        <f>ROUND(E1751* H1751,5)</f>
        <v>0</v>
      </c>
      <c r="K1751" s="35"/>
    </row>
    <row r="1752" spans="1:27" ht="165" x14ac:dyDescent="0.25">
      <c r="B1752" t="s">
        <v>429</v>
      </c>
      <c r="C1752" t="s">
        <v>12</v>
      </c>
      <c r="D1752" s="38" t="s">
        <v>430</v>
      </c>
      <c r="E1752" s="32">
        <v>1</v>
      </c>
      <c r="G1752" t="s">
        <v>284</v>
      </c>
      <c r="H1752" s="33"/>
      <c r="I1752" t="s">
        <v>285</v>
      </c>
      <c r="J1752" s="34">
        <f>ROUND(E1752* H1752,5)</f>
        <v>0</v>
      </c>
      <c r="K1752" s="35"/>
    </row>
    <row r="1753" spans="1:27" x14ac:dyDescent="0.25">
      <c r="B1753" t="s">
        <v>445</v>
      </c>
      <c r="C1753" t="s">
        <v>115</v>
      </c>
      <c r="D1753" t="s">
        <v>446</v>
      </c>
      <c r="E1753" s="32">
        <v>10</v>
      </c>
      <c r="G1753" t="s">
        <v>284</v>
      </c>
      <c r="H1753" s="33"/>
      <c r="I1753" t="s">
        <v>285</v>
      </c>
      <c r="J1753" s="34">
        <f>ROUND(E1753* H1753,5)</f>
        <v>0</v>
      </c>
      <c r="K1753" s="35"/>
    </row>
    <row r="1754" spans="1:27" x14ac:dyDescent="0.25">
      <c r="D1754" s="36" t="s">
        <v>724</v>
      </c>
      <c r="E1754" s="35"/>
      <c r="H1754" s="35"/>
      <c r="K1754" s="33">
        <f>SUM(J1750:J1753)</f>
        <v>0</v>
      </c>
    </row>
    <row r="1755" spans="1:27" x14ac:dyDescent="0.25">
      <c r="D1755" s="36" t="s">
        <v>300</v>
      </c>
      <c r="E1755" s="35"/>
      <c r="H1755" s="35"/>
      <c r="K1755" s="37">
        <f>SUM(J1745:J1754)</f>
        <v>0</v>
      </c>
    </row>
    <row r="1756" spans="1:27" x14ac:dyDescent="0.25">
      <c r="D1756" s="36" t="s">
        <v>303</v>
      </c>
      <c r="E1756" s="35"/>
      <c r="H1756" s="35"/>
      <c r="K1756" s="37">
        <f>SUM(K1755:K1755)</f>
        <v>0</v>
      </c>
    </row>
    <row r="1758" spans="1:27" ht="45" customHeight="1" x14ac:dyDescent="0.25">
      <c r="A1758" s="28" t="s">
        <v>739</v>
      </c>
      <c r="B1758" s="28" t="s">
        <v>146</v>
      </c>
      <c r="C1758" s="29" t="s">
        <v>12</v>
      </c>
      <c r="D1758" s="7" t="s">
        <v>147</v>
      </c>
      <c r="E1758" s="6"/>
      <c r="F1758" s="6"/>
      <c r="G1758" s="29"/>
      <c r="H1758" s="30" t="s">
        <v>272</v>
      </c>
      <c r="I1758" s="5">
        <v>1</v>
      </c>
      <c r="J1758" s="4"/>
      <c r="K1758" s="31">
        <f>ROUND(K1769,2)</f>
        <v>0</v>
      </c>
      <c r="L1758" s="29"/>
      <c r="M1758" s="29"/>
      <c r="N1758" s="29"/>
      <c r="O1758" s="29"/>
      <c r="P1758" s="29"/>
      <c r="Q1758" s="29"/>
      <c r="R1758" s="29"/>
      <c r="S1758" s="29"/>
      <c r="T1758" s="29"/>
      <c r="U1758" s="29"/>
      <c r="V1758" s="29"/>
      <c r="W1758" s="29"/>
      <c r="X1758" s="29"/>
      <c r="Y1758" s="29"/>
      <c r="Z1758" s="29"/>
      <c r="AA1758" s="29"/>
    </row>
    <row r="1759" spans="1:27" x14ac:dyDescent="0.25">
      <c r="B1759" s="24" t="s">
        <v>291</v>
      </c>
    </row>
    <row r="1760" spans="1:27" x14ac:dyDescent="0.25">
      <c r="B1760" t="s">
        <v>720</v>
      </c>
      <c r="C1760" t="s">
        <v>12</v>
      </c>
      <c r="D1760" t="s">
        <v>721</v>
      </c>
      <c r="E1760" s="32">
        <v>1</v>
      </c>
      <c r="G1760" t="s">
        <v>284</v>
      </c>
      <c r="H1760" s="33"/>
      <c r="I1760" t="s">
        <v>285</v>
      </c>
      <c r="J1760" s="34">
        <f>ROUND(E1760* H1760,5)</f>
        <v>0</v>
      </c>
      <c r="K1760" s="35"/>
    </row>
    <row r="1761" spans="1:27" x14ac:dyDescent="0.25">
      <c r="D1761" s="36" t="s">
        <v>299</v>
      </c>
      <c r="E1761" s="35"/>
      <c r="H1761" s="35"/>
      <c r="K1761" s="33">
        <f>SUM(J1760:J1760)</f>
        <v>0</v>
      </c>
    </row>
    <row r="1762" spans="1:27" x14ac:dyDescent="0.25">
      <c r="B1762" s="24" t="s">
        <v>312</v>
      </c>
      <c r="E1762" s="35"/>
      <c r="H1762" s="35"/>
      <c r="K1762" s="35"/>
    </row>
    <row r="1763" spans="1:27" x14ac:dyDescent="0.25">
      <c r="B1763" t="s">
        <v>445</v>
      </c>
      <c r="C1763" t="s">
        <v>115</v>
      </c>
      <c r="D1763" t="s">
        <v>446</v>
      </c>
      <c r="E1763" s="32">
        <v>10</v>
      </c>
      <c r="G1763" t="s">
        <v>284</v>
      </c>
      <c r="H1763" s="33"/>
      <c r="I1763" t="s">
        <v>285</v>
      </c>
      <c r="J1763" s="34">
        <f>ROUND(E1763* H1763,5)</f>
        <v>0</v>
      </c>
      <c r="K1763" s="35"/>
    </row>
    <row r="1764" spans="1:27" x14ac:dyDescent="0.25">
      <c r="B1764" t="s">
        <v>437</v>
      </c>
      <c r="C1764" t="s">
        <v>12</v>
      </c>
      <c r="D1764" t="s">
        <v>438</v>
      </c>
      <c r="E1764" s="32">
        <v>1.5</v>
      </c>
      <c r="G1764" t="s">
        <v>284</v>
      </c>
      <c r="H1764" s="33"/>
      <c r="I1764" t="s">
        <v>285</v>
      </c>
      <c r="J1764" s="34">
        <f>ROUND(E1764* H1764,5)</f>
        <v>0</v>
      </c>
      <c r="K1764" s="35"/>
    </row>
    <row r="1765" spans="1:27" ht="255" x14ac:dyDescent="0.25">
      <c r="B1765" t="s">
        <v>417</v>
      </c>
      <c r="C1765" t="s">
        <v>12</v>
      </c>
      <c r="D1765" s="38" t="s">
        <v>418</v>
      </c>
      <c r="E1765" s="32">
        <v>1</v>
      </c>
      <c r="G1765" t="s">
        <v>284</v>
      </c>
      <c r="H1765" s="33"/>
      <c r="I1765" t="s">
        <v>285</v>
      </c>
      <c r="J1765" s="34">
        <f>ROUND(E1765* H1765,5)</f>
        <v>0</v>
      </c>
      <c r="K1765" s="35"/>
    </row>
    <row r="1766" spans="1:27" ht="135" x14ac:dyDescent="0.25">
      <c r="B1766" t="s">
        <v>421</v>
      </c>
      <c r="C1766" t="s">
        <v>12</v>
      </c>
      <c r="D1766" s="38" t="s">
        <v>422</v>
      </c>
      <c r="E1766" s="32">
        <v>1</v>
      </c>
      <c r="G1766" t="s">
        <v>284</v>
      </c>
      <c r="H1766" s="33"/>
      <c r="I1766" t="s">
        <v>285</v>
      </c>
      <c r="J1766" s="34">
        <f>ROUND(E1766* H1766,5)</f>
        <v>0</v>
      </c>
      <c r="K1766" s="35"/>
    </row>
    <row r="1767" spans="1:27" x14ac:dyDescent="0.25">
      <c r="D1767" s="36" t="s">
        <v>724</v>
      </c>
      <c r="E1767" s="35"/>
      <c r="H1767" s="35"/>
      <c r="K1767" s="33">
        <f>SUM(J1763:J1766)</f>
        <v>0</v>
      </c>
    </row>
    <row r="1768" spans="1:27" x14ac:dyDescent="0.25">
      <c r="D1768" s="36" t="s">
        <v>300</v>
      </c>
      <c r="E1768" s="35"/>
      <c r="H1768" s="35"/>
      <c r="K1768" s="37">
        <f>SUM(J1759:J1767)</f>
        <v>0</v>
      </c>
    </row>
    <row r="1769" spans="1:27" x14ac:dyDescent="0.25">
      <c r="D1769" s="36" t="s">
        <v>303</v>
      </c>
      <c r="E1769" s="35"/>
      <c r="H1769" s="35"/>
      <c r="K1769" s="37">
        <f>SUM(K1768:K1768)</f>
        <v>0</v>
      </c>
    </row>
    <row r="1771" spans="1:27" ht="45" customHeight="1" x14ac:dyDescent="0.25">
      <c r="A1771" s="28" t="s">
        <v>740</v>
      </c>
      <c r="B1771" s="28" t="s">
        <v>148</v>
      </c>
      <c r="C1771" s="29" t="s">
        <v>12</v>
      </c>
      <c r="D1771" s="7" t="s">
        <v>149</v>
      </c>
      <c r="E1771" s="6"/>
      <c r="F1771" s="6"/>
      <c r="G1771" s="29"/>
      <c r="H1771" s="30" t="s">
        <v>272</v>
      </c>
      <c r="I1771" s="5">
        <v>1</v>
      </c>
      <c r="J1771" s="4"/>
      <c r="K1771" s="31">
        <f>ROUND(K1782,2)</f>
        <v>0</v>
      </c>
      <c r="L1771" s="29"/>
      <c r="M1771" s="29"/>
      <c r="N1771" s="29"/>
      <c r="O1771" s="29"/>
      <c r="P1771" s="29"/>
      <c r="Q1771" s="29"/>
      <c r="R1771" s="29"/>
      <c r="S1771" s="29"/>
      <c r="T1771" s="29"/>
      <c r="U1771" s="29"/>
      <c r="V1771" s="29"/>
      <c r="W1771" s="29"/>
      <c r="X1771" s="29"/>
      <c r="Y1771" s="29"/>
      <c r="Z1771" s="29"/>
      <c r="AA1771" s="29"/>
    </row>
    <row r="1772" spans="1:27" x14ac:dyDescent="0.25">
      <c r="B1772" s="24" t="s">
        <v>291</v>
      </c>
    </row>
    <row r="1773" spans="1:27" x14ac:dyDescent="0.25">
      <c r="B1773" t="s">
        <v>720</v>
      </c>
      <c r="C1773" t="s">
        <v>12</v>
      </c>
      <c r="D1773" t="s">
        <v>721</v>
      </c>
      <c r="E1773" s="32">
        <v>1</v>
      </c>
      <c r="G1773" t="s">
        <v>284</v>
      </c>
      <c r="H1773" s="33"/>
      <c r="I1773" t="s">
        <v>285</v>
      </c>
      <c r="J1773" s="34">
        <f>ROUND(E1773* H1773,5)</f>
        <v>0</v>
      </c>
      <c r="K1773" s="35"/>
    </row>
    <row r="1774" spans="1:27" x14ac:dyDescent="0.25">
      <c r="D1774" s="36" t="s">
        <v>299</v>
      </c>
      <c r="E1774" s="35"/>
      <c r="H1774" s="35"/>
      <c r="K1774" s="33">
        <f>SUM(J1773:J1773)</f>
        <v>0</v>
      </c>
    </row>
    <row r="1775" spans="1:27" x14ac:dyDescent="0.25">
      <c r="B1775" s="24" t="s">
        <v>312</v>
      </c>
      <c r="E1775" s="35"/>
      <c r="H1775" s="35"/>
      <c r="K1775" s="35"/>
    </row>
    <row r="1776" spans="1:27" ht="255" x14ac:dyDescent="0.25">
      <c r="B1776" t="s">
        <v>417</v>
      </c>
      <c r="C1776" t="s">
        <v>12</v>
      </c>
      <c r="D1776" s="38" t="s">
        <v>418</v>
      </c>
      <c r="E1776" s="32">
        <v>1</v>
      </c>
      <c r="G1776" t="s">
        <v>284</v>
      </c>
      <c r="H1776" s="33"/>
      <c r="I1776" t="s">
        <v>285</v>
      </c>
      <c r="J1776" s="34">
        <f>ROUND(E1776* H1776,5)</f>
        <v>0</v>
      </c>
      <c r="K1776" s="35"/>
    </row>
    <row r="1777" spans="1:27" ht="135" x14ac:dyDescent="0.25">
      <c r="B1777" t="s">
        <v>421</v>
      </c>
      <c r="C1777" t="s">
        <v>12</v>
      </c>
      <c r="D1777" s="38" t="s">
        <v>422</v>
      </c>
      <c r="E1777" s="32">
        <v>1</v>
      </c>
      <c r="G1777" t="s">
        <v>284</v>
      </c>
      <c r="H1777" s="33"/>
      <c r="I1777" t="s">
        <v>285</v>
      </c>
      <c r="J1777" s="34">
        <f>ROUND(E1777* H1777,5)</f>
        <v>0</v>
      </c>
      <c r="K1777" s="35"/>
    </row>
    <row r="1778" spans="1:27" x14ac:dyDescent="0.25">
      <c r="B1778" t="s">
        <v>437</v>
      </c>
      <c r="C1778" t="s">
        <v>12</v>
      </c>
      <c r="D1778" t="s">
        <v>438</v>
      </c>
      <c r="E1778" s="32">
        <v>1.7</v>
      </c>
      <c r="G1778" t="s">
        <v>284</v>
      </c>
      <c r="H1778" s="33"/>
      <c r="I1778" t="s">
        <v>285</v>
      </c>
      <c r="J1778" s="34">
        <f>ROUND(E1778* H1778,5)</f>
        <v>0</v>
      </c>
      <c r="K1778" s="35"/>
    </row>
    <row r="1779" spans="1:27" x14ac:dyDescent="0.25">
      <c r="B1779" t="s">
        <v>445</v>
      </c>
      <c r="C1779" t="s">
        <v>115</v>
      </c>
      <c r="D1779" t="s">
        <v>446</v>
      </c>
      <c r="E1779" s="32">
        <v>10</v>
      </c>
      <c r="G1779" t="s">
        <v>284</v>
      </c>
      <c r="H1779" s="33"/>
      <c r="I1779" t="s">
        <v>285</v>
      </c>
      <c r="J1779" s="34">
        <f>ROUND(E1779* H1779,5)</f>
        <v>0</v>
      </c>
      <c r="K1779" s="35"/>
    </row>
    <row r="1780" spans="1:27" x14ac:dyDescent="0.25">
      <c r="D1780" s="36" t="s">
        <v>724</v>
      </c>
      <c r="E1780" s="35"/>
      <c r="H1780" s="35"/>
      <c r="K1780" s="33">
        <f>SUM(J1776:J1779)</f>
        <v>0</v>
      </c>
    </row>
    <row r="1781" spans="1:27" x14ac:dyDescent="0.25">
      <c r="D1781" s="36" t="s">
        <v>300</v>
      </c>
      <c r="E1781" s="35"/>
      <c r="H1781" s="35"/>
      <c r="K1781" s="37">
        <f>SUM(J1772:J1780)</f>
        <v>0</v>
      </c>
    </row>
    <row r="1782" spans="1:27" x14ac:dyDescent="0.25">
      <c r="D1782" s="36" t="s">
        <v>303</v>
      </c>
      <c r="E1782" s="35"/>
      <c r="H1782" s="35"/>
      <c r="K1782" s="37">
        <f>SUM(K1781:K1781)</f>
        <v>0</v>
      </c>
    </row>
    <row r="1784" spans="1:27" ht="45" customHeight="1" x14ac:dyDescent="0.25">
      <c r="A1784" s="28" t="s">
        <v>741</v>
      </c>
      <c r="B1784" s="28" t="s">
        <v>14</v>
      </c>
      <c r="C1784" s="29" t="s">
        <v>12</v>
      </c>
      <c r="D1784" s="7" t="s">
        <v>15</v>
      </c>
      <c r="E1784" s="6"/>
      <c r="F1784" s="6"/>
      <c r="G1784" s="29"/>
      <c r="H1784" s="30" t="s">
        <v>272</v>
      </c>
      <c r="I1784" s="5">
        <v>1</v>
      </c>
      <c r="J1784" s="4"/>
      <c r="K1784" s="31">
        <f>ROUND(K1790,2)</f>
        <v>0</v>
      </c>
      <c r="L1784" s="29"/>
      <c r="M1784" s="29"/>
      <c r="N1784" s="29"/>
      <c r="O1784" s="29"/>
      <c r="P1784" s="29"/>
      <c r="Q1784" s="29"/>
      <c r="R1784" s="29"/>
      <c r="S1784" s="29"/>
      <c r="T1784" s="29"/>
      <c r="U1784" s="29"/>
      <c r="V1784" s="29"/>
      <c r="W1784" s="29"/>
      <c r="X1784" s="29"/>
      <c r="Y1784" s="29"/>
      <c r="Z1784" s="29"/>
      <c r="AA1784" s="29"/>
    </row>
    <row r="1785" spans="1:27" x14ac:dyDescent="0.25">
      <c r="B1785" s="24" t="s">
        <v>312</v>
      </c>
    </row>
    <row r="1786" spans="1:27" ht="330" x14ac:dyDescent="0.25">
      <c r="B1786" t="s">
        <v>542</v>
      </c>
      <c r="C1786" t="s">
        <v>115</v>
      </c>
      <c r="D1786" s="38" t="s">
        <v>543</v>
      </c>
      <c r="E1786" s="32">
        <v>10</v>
      </c>
      <c r="G1786" t="s">
        <v>284</v>
      </c>
      <c r="H1786" s="33"/>
      <c r="I1786" t="s">
        <v>285</v>
      </c>
      <c r="J1786" s="34">
        <f>ROUND(E1786* H1786,5)</f>
        <v>0</v>
      </c>
      <c r="K1786" s="35"/>
    </row>
    <row r="1787" spans="1:27" ht="150" x14ac:dyDescent="0.25">
      <c r="B1787" t="s">
        <v>552</v>
      </c>
      <c r="C1787" t="s">
        <v>12</v>
      </c>
      <c r="D1787" s="38" t="s">
        <v>553</v>
      </c>
      <c r="E1787" s="32">
        <v>1</v>
      </c>
      <c r="G1787" t="s">
        <v>284</v>
      </c>
      <c r="H1787" s="33"/>
      <c r="I1787" t="s">
        <v>285</v>
      </c>
      <c r="J1787" s="34">
        <f>ROUND(E1787* H1787,5)</f>
        <v>0</v>
      </c>
      <c r="K1787" s="35"/>
    </row>
    <row r="1788" spans="1:27" x14ac:dyDescent="0.25">
      <c r="D1788" s="36" t="s">
        <v>724</v>
      </c>
      <c r="E1788" s="35"/>
      <c r="H1788" s="35"/>
      <c r="K1788" s="33">
        <f>SUM(J1786:J1787)</f>
        <v>0</v>
      </c>
    </row>
    <row r="1789" spans="1:27" x14ac:dyDescent="0.25">
      <c r="D1789" s="36" t="s">
        <v>300</v>
      </c>
      <c r="E1789" s="35"/>
      <c r="H1789" s="35"/>
      <c r="K1789" s="37">
        <f>SUM(J1785:J1788)</f>
        <v>0</v>
      </c>
    </row>
    <row r="1790" spans="1:27" x14ac:dyDescent="0.25">
      <c r="D1790" s="36" t="s">
        <v>303</v>
      </c>
      <c r="E1790" s="35"/>
      <c r="H1790" s="35"/>
      <c r="K1790" s="37">
        <f>SUM(K1789:K1789)</f>
        <v>0</v>
      </c>
    </row>
    <row r="1792" spans="1:27" ht="45" customHeight="1" x14ac:dyDescent="0.25">
      <c r="A1792" s="28" t="s">
        <v>742</v>
      </c>
      <c r="B1792" s="28" t="s">
        <v>11</v>
      </c>
      <c r="C1792" s="29" t="s">
        <v>12</v>
      </c>
      <c r="D1792" s="7" t="s">
        <v>13</v>
      </c>
      <c r="E1792" s="6"/>
      <c r="F1792" s="6"/>
      <c r="G1792" s="29"/>
      <c r="H1792" s="30" t="s">
        <v>272</v>
      </c>
      <c r="I1792" s="5">
        <v>1</v>
      </c>
      <c r="J1792" s="4"/>
      <c r="K1792" s="31">
        <f>ROUND(K1800,2)</f>
        <v>0</v>
      </c>
      <c r="L1792" s="29"/>
      <c r="M1792" s="29"/>
      <c r="N1792" s="29"/>
      <c r="O1792" s="29"/>
      <c r="P1792" s="29"/>
      <c r="Q1792" s="29"/>
      <c r="R1792" s="29"/>
      <c r="S1792" s="29"/>
      <c r="T1792" s="29"/>
      <c r="U1792" s="29"/>
      <c r="V1792" s="29"/>
      <c r="W1792" s="29"/>
      <c r="X1792" s="29"/>
      <c r="Y1792" s="29"/>
      <c r="Z1792" s="29"/>
      <c r="AA1792" s="29"/>
    </row>
    <row r="1793" spans="1:27" x14ac:dyDescent="0.25">
      <c r="B1793" s="24" t="s">
        <v>312</v>
      </c>
    </row>
    <row r="1794" spans="1:27" ht="255" x14ac:dyDescent="0.25">
      <c r="B1794" t="s">
        <v>468</v>
      </c>
      <c r="C1794" t="s">
        <v>12</v>
      </c>
      <c r="D1794" s="38" t="s">
        <v>469</v>
      </c>
      <c r="E1794" s="32">
        <v>1</v>
      </c>
      <c r="G1794" t="s">
        <v>284</v>
      </c>
      <c r="H1794" s="33"/>
      <c r="I1794" t="s">
        <v>285</v>
      </c>
      <c r="J1794" s="34">
        <f>ROUND(E1794* H1794,5)</f>
        <v>0</v>
      </c>
      <c r="K1794" s="35"/>
    </row>
    <row r="1795" spans="1:27" ht="285" x14ac:dyDescent="0.25">
      <c r="B1795" t="s">
        <v>477</v>
      </c>
      <c r="C1795" t="s">
        <v>12</v>
      </c>
      <c r="D1795" s="38" t="s">
        <v>478</v>
      </c>
      <c r="E1795" s="32">
        <v>1</v>
      </c>
      <c r="G1795" t="s">
        <v>284</v>
      </c>
      <c r="H1795" s="33"/>
      <c r="I1795" t="s">
        <v>285</v>
      </c>
      <c r="J1795" s="34">
        <f>ROUND(E1795* H1795,5)</f>
        <v>0</v>
      </c>
      <c r="K1795" s="35"/>
    </row>
    <row r="1796" spans="1:27" ht="150" x14ac:dyDescent="0.25">
      <c r="B1796" t="s">
        <v>483</v>
      </c>
      <c r="C1796" t="s">
        <v>12</v>
      </c>
      <c r="D1796" s="38" t="s">
        <v>484</v>
      </c>
      <c r="E1796" s="32">
        <v>4</v>
      </c>
      <c r="G1796" t="s">
        <v>284</v>
      </c>
      <c r="H1796" s="33"/>
      <c r="I1796" t="s">
        <v>285</v>
      </c>
      <c r="J1796" s="34">
        <f>ROUND(E1796* H1796,5)</f>
        <v>0</v>
      </c>
      <c r="K1796" s="35"/>
    </row>
    <row r="1797" spans="1:27" ht="120" x14ac:dyDescent="0.25">
      <c r="B1797" t="s">
        <v>458</v>
      </c>
      <c r="C1797" t="s">
        <v>12</v>
      </c>
      <c r="D1797" s="38" t="s">
        <v>459</v>
      </c>
      <c r="E1797" s="32">
        <v>1</v>
      </c>
      <c r="G1797" t="s">
        <v>284</v>
      </c>
      <c r="H1797" s="33"/>
      <c r="I1797" t="s">
        <v>285</v>
      </c>
      <c r="J1797" s="34">
        <f>ROUND(E1797* H1797,5)</f>
        <v>0</v>
      </c>
      <c r="K1797" s="35"/>
    </row>
    <row r="1798" spans="1:27" x14ac:dyDescent="0.25">
      <c r="D1798" s="36" t="s">
        <v>724</v>
      </c>
      <c r="E1798" s="35"/>
      <c r="H1798" s="35"/>
      <c r="K1798" s="33">
        <f>SUM(J1794:J1797)</f>
        <v>0</v>
      </c>
    </row>
    <row r="1799" spans="1:27" x14ac:dyDescent="0.25">
      <c r="D1799" s="36" t="s">
        <v>300</v>
      </c>
      <c r="E1799" s="35"/>
      <c r="H1799" s="35"/>
      <c r="K1799" s="37">
        <f>SUM(J1793:J1798)</f>
        <v>0</v>
      </c>
    </row>
    <row r="1800" spans="1:27" x14ac:dyDescent="0.25">
      <c r="D1800" s="36" t="s">
        <v>303</v>
      </c>
      <c r="E1800" s="35"/>
      <c r="H1800" s="35"/>
      <c r="K1800" s="37">
        <f>SUM(K1799:K1799)</f>
        <v>0</v>
      </c>
    </row>
    <row r="1802" spans="1:27" ht="45" customHeight="1" x14ac:dyDescent="0.25">
      <c r="A1802" s="28" t="s">
        <v>743</v>
      </c>
      <c r="B1802" s="28" t="s">
        <v>117</v>
      </c>
      <c r="C1802" s="29" t="s">
        <v>27</v>
      </c>
      <c r="D1802" s="7" t="s">
        <v>118</v>
      </c>
      <c r="E1802" s="6"/>
      <c r="F1802" s="6"/>
      <c r="G1802" s="29"/>
      <c r="H1802" s="30" t="s">
        <v>272</v>
      </c>
      <c r="I1802" s="5">
        <v>1</v>
      </c>
      <c r="J1802" s="4"/>
      <c r="K1802" s="31">
        <f>ROUND(K1818,2)</f>
        <v>0</v>
      </c>
      <c r="L1802" s="29"/>
      <c r="M1802" s="29"/>
      <c r="N1802" s="29"/>
      <c r="O1802" s="29"/>
      <c r="P1802" s="29"/>
      <c r="Q1802" s="29"/>
      <c r="R1802" s="29"/>
      <c r="S1802" s="29"/>
      <c r="T1802" s="29"/>
      <c r="U1802" s="29"/>
      <c r="V1802" s="29"/>
      <c r="W1802" s="29"/>
      <c r="X1802" s="29"/>
      <c r="Y1802" s="29"/>
      <c r="Z1802" s="29"/>
      <c r="AA1802" s="29"/>
    </row>
    <row r="1803" spans="1:27" x14ac:dyDescent="0.25">
      <c r="B1803" s="24" t="s">
        <v>279</v>
      </c>
    </row>
    <row r="1804" spans="1:27" x14ac:dyDescent="0.25">
      <c r="B1804" t="s">
        <v>317</v>
      </c>
      <c r="C1804" t="s">
        <v>281</v>
      </c>
      <c r="D1804" t="s">
        <v>318</v>
      </c>
      <c r="E1804" s="32">
        <v>0.08</v>
      </c>
      <c r="F1804" t="s">
        <v>283</v>
      </c>
      <c r="G1804" t="s">
        <v>284</v>
      </c>
      <c r="H1804" s="33"/>
      <c r="I1804" t="s">
        <v>285</v>
      </c>
      <c r="J1804" s="34">
        <f>ROUND(E1804/I1802* H1804,5)</f>
        <v>0</v>
      </c>
      <c r="K1804" s="35"/>
    </row>
    <row r="1805" spans="1:27" x14ac:dyDescent="0.25">
      <c r="B1805" t="s">
        <v>315</v>
      </c>
      <c r="C1805" t="s">
        <v>281</v>
      </c>
      <c r="D1805" t="s">
        <v>316</v>
      </c>
      <c r="E1805" s="32">
        <v>0.16800000000000001</v>
      </c>
      <c r="F1805" t="s">
        <v>283</v>
      </c>
      <c r="G1805" t="s">
        <v>284</v>
      </c>
      <c r="H1805" s="33"/>
      <c r="I1805" t="s">
        <v>285</v>
      </c>
      <c r="J1805" s="34">
        <f>ROUND(E1805/I1802* H1805,5)</f>
        <v>0</v>
      </c>
      <c r="K1805" s="35"/>
    </row>
    <row r="1806" spans="1:27" x14ac:dyDescent="0.25">
      <c r="D1806" s="36" t="s">
        <v>286</v>
      </c>
      <c r="E1806" s="35"/>
      <c r="H1806" s="35"/>
      <c r="K1806" s="33">
        <f>SUM(J1804:J1805)</f>
        <v>0</v>
      </c>
    </row>
    <row r="1807" spans="1:27" x14ac:dyDescent="0.25">
      <c r="B1807" s="24" t="s">
        <v>291</v>
      </c>
      <c r="E1807" s="35"/>
      <c r="H1807" s="35"/>
      <c r="K1807" s="35"/>
    </row>
    <row r="1808" spans="1:27" x14ac:dyDescent="0.25">
      <c r="B1808" t="s">
        <v>572</v>
      </c>
      <c r="C1808" t="s">
        <v>115</v>
      </c>
      <c r="D1808" t="s">
        <v>573</v>
      </c>
      <c r="E1808" s="32">
        <v>0.6</v>
      </c>
      <c r="G1808" t="s">
        <v>284</v>
      </c>
      <c r="H1808" s="33"/>
      <c r="I1808" t="s">
        <v>285</v>
      </c>
      <c r="J1808" s="34">
        <f>ROUND(E1808* H1808,5)</f>
        <v>0</v>
      </c>
      <c r="K1808" s="35"/>
    </row>
    <row r="1809" spans="1:27" x14ac:dyDescent="0.25">
      <c r="B1809" t="s">
        <v>570</v>
      </c>
      <c r="C1809" t="s">
        <v>46</v>
      </c>
      <c r="D1809" t="s">
        <v>571</v>
      </c>
      <c r="E1809" s="32">
        <v>0.30030000000000001</v>
      </c>
      <c r="G1809" t="s">
        <v>284</v>
      </c>
      <c r="H1809" s="33"/>
      <c r="I1809" t="s">
        <v>285</v>
      </c>
      <c r="J1809" s="34">
        <f>ROUND(E1809* H1809,5)</f>
        <v>0</v>
      </c>
      <c r="K1809" s="35"/>
    </row>
    <row r="1810" spans="1:27" x14ac:dyDescent="0.25">
      <c r="B1810" t="s">
        <v>729</v>
      </c>
      <c r="C1810" t="s">
        <v>27</v>
      </c>
      <c r="D1810" t="s">
        <v>730</v>
      </c>
      <c r="E1810" s="32">
        <v>1.8</v>
      </c>
      <c r="G1810" t="s">
        <v>284</v>
      </c>
      <c r="H1810" s="33"/>
      <c r="I1810" t="s">
        <v>285</v>
      </c>
      <c r="J1810" s="34">
        <f>ROUND(E1810* H1810,5)</f>
        <v>0</v>
      </c>
      <c r="K1810" s="35"/>
    </row>
    <row r="1811" spans="1:27" x14ac:dyDescent="0.25">
      <c r="D1811" s="36" t="s">
        <v>299</v>
      </c>
      <c r="E1811" s="35"/>
      <c r="H1811" s="35"/>
      <c r="K1811" s="33">
        <f>SUM(J1808:J1810)</f>
        <v>0</v>
      </c>
    </row>
    <row r="1812" spans="1:27" x14ac:dyDescent="0.25">
      <c r="B1812" s="24" t="s">
        <v>312</v>
      </c>
      <c r="E1812" s="35"/>
      <c r="H1812" s="35"/>
      <c r="K1812" s="35"/>
    </row>
    <row r="1813" spans="1:27" ht="285" x14ac:dyDescent="0.25">
      <c r="B1813" t="s">
        <v>388</v>
      </c>
      <c r="C1813" t="s">
        <v>27</v>
      </c>
      <c r="D1813" s="38" t="s">
        <v>389</v>
      </c>
      <c r="E1813" s="32">
        <v>1</v>
      </c>
      <c r="G1813" t="s">
        <v>284</v>
      </c>
      <c r="H1813" s="33"/>
      <c r="I1813" t="s">
        <v>285</v>
      </c>
      <c r="J1813" s="34">
        <f>ROUND(E1813* H1813,5)</f>
        <v>0</v>
      </c>
      <c r="K1813" s="35"/>
    </row>
    <row r="1814" spans="1:27" x14ac:dyDescent="0.25">
      <c r="D1814" s="36" t="s">
        <v>724</v>
      </c>
      <c r="E1814" s="35"/>
      <c r="H1814" s="35"/>
      <c r="K1814" s="33">
        <f>SUM(J1813:J1813)</f>
        <v>0</v>
      </c>
    </row>
    <row r="1815" spans="1:27" x14ac:dyDescent="0.25">
      <c r="E1815" s="35"/>
      <c r="H1815" s="35"/>
      <c r="K1815" s="35"/>
    </row>
    <row r="1816" spans="1:27" x14ac:dyDescent="0.25">
      <c r="D1816" s="36" t="s">
        <v>301</v>
      </c>
      <c r="E1816" s="35"/>
      <c r="H1816" s="35">
        <v>1.5</v>
      </c>
      <c r="I1816" t="s">
        <v>302</v>
      </c>
      <c r="J1816">
        <f>ROUND(H1816/100*K1806,5)</f>
        <v>0</v>
      </c>
      <c r="K1816" s="35"/>
    </row>
    <row r="1817" spans="1:27" x14ac:dyDescent="0.25">
      <c r="D1817" s="36" t="s">
        <v>300</v>
      </c>
      <c r="E1817" s="35"/>
      <c r="H1817" s="35"/>
      <c r="K1817" s="37">
        <f>SUM(J1803:J1816)</f>
        <v>0</v>
      </c>
    </row>
    <row r="1818" spans="1:27" x14ac:dyDescent="0.25">
      <c r="D1818" s="36" t="s">
        <v>303</v>
      </c>
      <c r="E1818" s="35"/>
      <c r="H1818" s="35"/>
      <c r="K1818" s="37">
        <f>SUM(K1817:K1817)</f>
        <v>0</v>
      </c>
    </row>
    <row r="1820" spans="1:27" ht="45" customHeight="1" x14ac:dyDescent="0.25">
      <c r="A1820" s="28" t="s">
        <v>744</v>
      </c>
      <c r="B1820" s="28" t="s">
        <v>119</v>
      </c>
      <c r="C1820" s="29" t="s">
        <v>27</v>
      </c>
      <c r="D1820" s="7" t="s">
        <v>120</v>
      </c>
      <c r="E1820" s="6"/>
      <c r="F1820" s="6"/>
      <c r="G1820" s="29"/>
      <c r="H1820" s="30" t="s">
        <v>272</v>
      </c>
      <c r="I1820" s="5">
        <v>1</v>
      </c>
      <c r="J1820" s="4"/>
      <c r="K1820" s="31">
        <f>ROUND(K1836,2)</f>
        <v>0</v>
      </c>
      <c r="L1820" s="29"/>
      <c r="M1820" s="29"/>
      <c r="N1820" s="29"/>
      <c r="O1820" s="29"/>
      <c r="P1820" s="29"/>
      <c r="Q1820" s="29"/>
      <c r="R1820" s="29"/>
      <c r="S1820" s="29"/>
      <c r="T1820" s="29"/>
      <c r="U1820" s="29"/>
      <c r="V1820" s="29"/>
      <c r="W1820" s="29"/>
      <c r="X1820" s="29"/>
      <c r="Y1820" s="29"/>
      <c r="Z1820" s="29"/>
      <c r="AA1820" s="29"/>
    </row>
    <row r="1821" spans="1:27" x14ac:dyDescent="0.25">
      <c r="B1821" s="24" t="s">
        <v>279</v>
      </c>
    </row>
    <row r="1822" spans="1:27" x14ac:dyDescent="0.25">
      <c r="B1822" t="s">
        <v>315</v>
      </c>
      <c r="C1822" t="s">
        <v>281</v>
      </c>
      <c r="D1822" t="s">
        <v>316</v>
      </c>
      <c r="E1822" s="32">
        <v>0.16800000000000001</v>
      </c>
      <c r="F1822" t="s">
        <v>283</v>
      </c>
      <c r="G1822" t="s">
        <v>284</v>
      </c>
      <c r="H1822" s="33"/>
      <c r="I1822" t="s">
        <v>285</v>
      </c>
      <c r="J1822" s="34">
        <f>ROUND(E1822/I1820* H1822,5)</f>
        <v>0</v>
      </c>
      <c r="K1822" s="35"/>
    </row>
    <row r="1823" spans="1:27" x14ac:dyDescent="0.25">
      <c r="B1823" t="s">
        <v>317</v>
      </c>
      <c r="C1823" t="s">
        <v>281</v>
      </c>
      <c r="D1823" t="s">
        <v>318</v>
      </c>
      <c r="E1823" s="32">
        <v>0.08</v>
      </c>
      <c r="F1823" t="s">
        <v>283</v>
      </c>
      <c r="G1823" t="s">
        <v>284</v>
      </c>
      <c r="H1823" s="33"/>
      <c r="I1823" t="s">
        <v>285</v>
      </c>
      <c r="J1823" s="34">
        <f>ROUND(E1823/I1820* H1823,5)</f>
        <v>0</v>
      </c>
      <c r="K1823" s="35"/>
    </row>
    <row r="1824" spans="1:27" x14ac:dyDescent="0.25">
      <c r="D1824" s="36" t="s">
        <v>286</v>
      </c>
      <c r="E1824" s="35"/>
      <c r="H1824" s="35"/>
      <c r="K1824" s="33">
        <f>SUM(J1822:J1823)</f>
        <v>0</v>
      </c>
    </row>
    <row r="1825" spans="1:27" x14ac:dyDescent="0.25">
      <c r="B1825" s="24" t="s">
        <v>291</v>
      </c>
      <c r="E1825" s="35"/>
      <c r="H1825" s="35"/>
      <c r="K1825" s="35"/>
    </row>
    <row r="1826" spans="1:27" x14ac:dyDescent="0.25">
      <c r="B1826" t="s">
        <v>570</v>
      </c>
      <c r="C1826" t="s">
        <v>46</v>
      </c>
      <c r="D1826" t="s">
        <v>571</v>
      </c>
      <c r="E1826" s="32">
        <v>0.30030000000000001</v>
      </c>
      <c r="G1826" t="s">
        <v>284</v>
      </c>
      <c r="H1826" s="33"/>
      <c r="I1826" t="s">
        <v>285</v>
      </c>
      <c r="J1826" s="34">
        <f>ROUND(E1826* H1826,5)</f>
        <v>0</v>
      </c>
      <c r="K1826" s="35"/>
    </row>
    <row r="1827" spans="1:27" x14ac:dyDescent="0.25">
      <c r="B1827" t="s">
        <v>572</v>
      </c>
      <c r="C1827" t="s">
        <v>115</v>
      </c>
      <c r="D1827" t="s">
        <v>573</v>
      </c>
      <c r="E1827" s="32">
        <v>0.6</v>
      </c>
      <c r="G1827" t="s">
        <v>284</v>
      </c>
      <c r="H1827" s="33"/>
      <c r="I1827" t="s">
        <v>285</v>
      </c>
      <c r="J1827" s="34">
        <f>ROUND(E1827* H1827,5)</f>
        <v>0</v>
      </c>
      <c r="K1827" s="35"/>
    </row>
    <row r="1828" spans="1:27" x14ac:dyDescent="0.25">
      <c r="B1828" t="s">
        <v>729</v>
      </c>
      <c r="C1828" t="s">
        <v>27</v>
      </c>
      <c r="D1828" t="s">
        <v>730</v>
      </c>
      <c r="E1828" s="32">
        <v>1.8</v>
      </c>
      <c r="G1828" t="s">
        <v>284</v>
      </c>
      <c r="H1828" s="33"/>
      <c r="I1828" t="s">
        <v>285</v>
      </c>
      <c r="J1828" s="34">
        <f>ROUND(E1828* H1828,5)</f>
        <v>0</v>
      </c>
      <c r="K1828" s="35"/>
    </row>
    <row r="1829" spans="1:27" x14ac:dyDescent="0.25">
      <c r="D1829" s="36" t="s">
        <v>299</v>
      </c>
      <c r="E1829" s="35"/>
      <c r="H1829" s="35"/>
      <c r="K1829" s="33">
        <f>SUM(J1826:J1828)</f>
        <v>0</v>
      </c>
    </row>
    <row r="1830" spans="1:27" x14ac:dyDescent="0.25">
      <c r="B1830" s="24" t="s">
        <v>312</v>
      </c>
      <c r="E1830" s="35"/>
      <c r="H1830" s="35"/>
      <c r="K1830" s="35"/>
    </row>
    <row r="1831" spans="1:27" ht="285" x14ac:dyDescent="0.25">
      <c r="B1831" t="s">
        <v>388</v>
      </c>
      <c r="C1831" t="s">
        <v>27</v>
      </c>
      <c r="D1831" s="38" t="s">
        <v>389</v>
      </c>
      <c r="E1831" s="32">
        <v>1</v>
      </c>
      <c r="G1831" t="s">
        <v>284</v>
      </c>
      <c r="H1831" s="33"/>
      <c r="I1831" t="s">
        <v>285</v>
      </c>
      <c r="J1831" s="34">
        <f>ROUND(E1831* H1831,5)</f>
        <v>0</v>
      </c>
      <c r="K1831" s="35"/>
    </row>
    <row r="1832" spans="1:27" x14ac:dyDescent="0.25">
      <c r="D1832" s="36" t="s">
        <v>724</v>
      </c>
      <c r="E1832" s="35"/>
      <c r="H1832" s="35"/>
      <c r="K1832" s="33">
        <f>SUM(J1831:J1831)</f>
        <v>0</v>
      </c>
    </row>
    <row r="1833" spans="1:27" x14ac:dyDescent="0.25">
      <c r="E1833" s="35"/>
      <c r="H1833" s="35"/>
      <c r="K1833" s="35"/>
    </row>
    <row r="1834" spans="1:27" x14ac:dyDescent="0.25">
      <c r="D1834" s="36" t="s">
        <v>301</v>
      </c>
      <c r="E1834" s="35"/>
      <c r="H1834" s="35">
        <v>1.5</v>
      </c>
      <c r="I1834" t="s">
        <v>302</v>
      </c>
      <c r="J1834">
        <f>ROUND(H1834/100*K1824,5)</f>
        <v>0</v>
      </c>
      <c r="K1834" s="35"/>
    </row>
    <row r="1835" spans="1:27" x14ac:dyDescent="0.25">
      <c r="D1835" s="36" t="s">
        <v>300</v>
      </c>
      <c r="E1835" s="35"/>
      <c r="H1835" s="35"/>
      <c r="K1835" s="37">
        <f>SUM(J1821:J1834)</f>
        <v>0</v>
      </c>
    </row>
    <row r="1836" spans="1:27" x14ac:dyDescent="0.25">
      <c r="D1836" s="36" t="s">
        <v>303</v>
      </c>
      <c r="E1836" s="35"/>
      <c r="H1836" s="35"/>
      <c r="K1836" s="37">
        <f>SUM(K1835:K1835)</f>
        <v>0</v>
      </c>
    </row>
    <row r="1838" spans="1:27" ht="45" customHeight="1" x14ac:dyDescent="0.25">
      <c r="A1838" s="28" t="s">
        <v>745</v>
      </c>
      <c r="B1838" s="28" t="s">
        <v>158</v>
      </c>
      <c r="C1838" s="29" t="s">
        <v>12</v>
      </c>
      <c r="D1838" s="7" t="s">
        <v>159</v>
      </c>
      <c r="E1838" s="6"/>
      <c r="F1838" s="6"/>
      <c r="G1838" s="29"/>
      <c r="H1838" s="30" t="s">
        <v>272</v>
      </c>
      <c r="I1838" s="5">
        <v>1</v>
      </c>
      <c r="J1838" s="4"/>
      <c r="K1838" s="31">
        <f>ROUND(K1855,2)</f>
        <v>0</v>
      </c>
      <c r="L1838" s="29"/>
      <c r="M1838" s="29"/>
      <c r="N1838" s="29"/>
      <c r="O1838" s="29"/>
      <c r="P1838" s="29"/>
      <c r="Q1838" s="29"/>
      <c r="R1838" s="29"/>
      <c r="S1838" s="29"/>
      <c r="T1838" s="29"/>
      <c r="U1838" s="29"/>
      <c r="V1838" s="29"/>
      <c r="W1838" s="29"/>
      <c r="X1838" s="29"/>
      <c r="Y1838" s="29"/>
      <c r="Z1838" s="29"/>
      <c r="AA1838" s="29"/>
    </row>
    <row r="1839" spans="1:27" x14ac:dyDescent="0.25">
      <c r="B1839" s="24" t="s">
        <v>279</v>
      </c>
    </row>
    <row r="1840" spans="1:27" x14ac:dyDescent="0.25">
      <c r="B1840" t="s">
        <v>366</v>
      </c>
      <c r="C1840" t="s">
        <v>281</v>
      </c>
      <c r="D1840" t="s">
        <v>367</v>
      </c>
      <c r="E1840" s="32">
        <v>0.8</v>
      </c>
      <c r="F1840" t="s">
        <v>283</v>
      </c>
      <c r="G1840" t="s">
        <v>284</v>
      </c>
      <c r="H1840" s="33"/>
      <c r="I1840" t="s">
        <v>285</v>
      </c>
      <c r="J1840" s="34">
        <f>ROUND(E1840/I1838* H1840,5)</f>
        <v>0</v>
      </c>
      <c r="K1840" s="35"/>
    </row>
    <row r="1841" spans="2:11" x14ac:dyDescent="0.25">
      <c r="B1841" t="s">
        <v>364</v>
      </c>
      <c r="C1841" t="s">
        <v>281</v>
      </c>
      <c r="D1841" t="s">
        <v>365</v>
      </c>
      <c r="E1841" s="32">
        <v>0.2</v>
      </c>
      <c r="F1841" t="s">
        <v>283</v>
      </c>
      <c r="G1841" t="s">
        <v>284</v>
      </c>
      <c r="H1841" s="33"/>
      <c r="I1841" t="s">
        <v>285</v>
      </c>
      <c r="J1841" s="34">
        <f>ROUND(E1841/I1838* H1841,5)</f>
        <v>0</v>
      </c>
      <c r="K1841" s="35"/>
    </row>
    <row r="1842" spans="2:11" x14ac:dyDescent="0.25">
      <c r="D1842" s="36" t="s">
        <v>286</v>
      </c>
      <c r="E1842" s="35"/>
      <c r="H1842" s="35"/>
      <c r="K1842" s="33">
        <f>SUM(J1840:J1841)</f>
        <v>0</v>
      </c>
    </row>
    <row r="1843" spans="2:11" x14ac:dyDescent="0.25">
      <c r="B1843" s="24" t="s">
        <v>291</v>
      </c>
      <c r="E1843" s="35"/>
      <c r="H1843" s="35"/>
      <c r="K1843" s="35"/>
    </row>
    <row r="1844" spans="2:11" x14ac:dyDescent="0.25">
      <c r="B1844" t="s">
        <v>746</v>
      </c>
      <c r="C1844" t="s">
        <v>27</v>
      </c>
      <c r="D1844" t="s">
        <v>747</v>
      </c>
      <c r="E1844" s="32">
        <v>2</v>
      </c>
      <c r="G1844" t="s">
        <v>284</v>
      </c>
      <c r="H1844" s="33"/>
      <c r="I1844" t="s">
        <v>285</v>
      </c>
      <c r="J1844" s="34">
        <f>ROUND(E1844* H1844,5)</f>
        <v>0</v>
      </c>
      <c r="K1844" s="35"/>
    </row>
    <row r="1845" spans="2:11" x14ac:dyDescent="0.25">
      <c r="B1845" t="s">
        <v>415</v>
      </c>
      <c r="C1845" t="s">
        <v>413</v>
      </c>
      <c r="D1845" t="s">
        <v>416</v>
      </c>
      <c r="E1845" s="32">
        <v>0.43</v>
      </c>
      <c r="G1845" t="s">
        <v>284</v>
      </c>
      <c r="H1845" s="33"/>
      <c r="I1845" t="s">
        <v>285</v>
      </c>
      <c r="J1845" s="34">
        <f>ROUND(E1845* H1845,5)</f>
        <v>0</v>
      </c>
      <c r="K1845" s="35"/>
    </row>
    <row r="1846" spans="2:11" x14ac:dyDescent="0.25">
      <c r="B1846" t="s">
        <v>412</v>
      </c>
      <c r="C1846" t="s">
        <v>413</v>
      </c>
      <c r="D1846" t="s">
        <v>414</v>
      </c>
      <c r="E1846" s="32">
        <v>0.14000000000000001</v>
      </c>
      <c r="G1846" t="s">
        <v>284</v>
      </c>
      <c r="H1846" s="33"/>
      <c r="I1846" t="s">
        <v>285</v>
      </c>
      <c r="J1846" s="34">
        <f>ROUND(E1846* H1846,5)</f>
        <v>0</v>
      </c>
      <c r="K1846" s="35"/>
    </row>
    <row r="1847" spans="2:11" x14ac:dyDescent="0.25">
      <c r="B1847" t="s">
        <v>748</v>
      </c>
      <c r="C1847" t="s">
        <v>115</v>
      </c>
      <c r="D1847" t="s">
        <v>749</v>
      </c>
      <c r="E1847" s="32">
        <v>0.5</v>
      </c>
      <c r="G1847" t="s">
        <v>284</v>
      </c>
      <c r="H1847" s="33"/>
      <c r="I1847" t="s">
        <v>285</v>
      </c>
      <c r="J1847" s="34">
        <f>ROUND(E1847* H1847,5)</f>
        <v>0</v>
      </c>
      <c r="K1847" s="35"/>
    </row>
    <row r="1848" spans="2:11" x14ac:dyDescent="0.25">
      <c r="D1848" s="36" t="s">
        <v>299</v>
      </c>
      <c r="E1848" s="35"/>
      <c r="H1848" s="35"/>
      <c r="K1848" s="33">
        <f>SUM(J1844:J1847)</f>
        <v>0</v>
      </c>
    </row>
    <row r="1849" spans="2:11" x14ac:dyDescent="0.25">
      <c r="B1849" s="24" t="s">
        <v>312</v>
      </c>
      <c r="E1849" s="35"/>
      <c r="H1849" s="35"/>
      <c r="K1849" s="35"/>
    </row>
    <row r="1850" spans="2:11" ht="270" x14ac:dyDescent="0.25">
      <c r="B1850" t="s">
        <v>448</v>
      </c>
      <c r="C1850" t="s">
        <v>27</v>
      </c>
      <c r="D1850" s="38" t="s">
        <v>449</v>
      </c>
      <c r="E1850" s="32">
        <v>4.03</v>
      </c>
      <c r="G1850" t="s">
        <v>284</v>
      </c>
      <c r="H1850" s="33"/>
      <c r="I1850" t="s">
        <v>285</v>
      </c>
      <c r="J1850" s="34">
        <f>ROUND(E1850* H1850,5)</f>
        <v>0</v>
      </c>
      <c r="K1850" s="35"/>
    </row>
    <row r="1851" spans="2:11" x14ac:dyDescent="0.25">
      <c r="D1851" s="36" t="s">
        <v>724</v>
      </c>
      <c r="E1851" s="35"/>
      <c r="H1851" s="35"/>
      <c r="K1851" s="33">
        <f>SUM(J1850:J1850)</f>
        <v>0</v>
      </c>
    </row>
    <row r="1852" spans="2:11" x14ac:dyDescent="0.25">
      <c r="E1852" s="35"/>
      <c r="H1852" s="35"/>
      <c r="K1852" s="35"/>
    </row>
    <row r="1853" spans="2:11" x14ac:dyDescent="0.25">
      <c r="D1853" s="36" t="s">
        <v>301</v>
      </c>
      <c r="E1853" s="35"/>
      <c r="H1853" s="35">
        <v>2.5</v>
      </c>
      <c r="I1853" t="s">
        <v>302</v>
      </c>
      <c r="J1853">
        <f>ROUND(H1853/100*K1842,5)</f>
        <v>0</v>
      </c>
      <c r="K1853" s="35"/>
    </row>
    <row r="1854" spans="2:11" x14ac:dyDescent="0.25">
      <c r="D1854" s="36" t="s">
        <v>300</v>
      </c>
      <c r="E1854" s="35"/>
      <c r="H1854" s="35"/>
      <c r="K1854" s="37">
        <f>SUM(J1839:J1853)</f>
        <v>0</v>
      </c>
    </row>
    <row r="1855" spans="2:11" x14ac:dyDescent="0.25">
      <c r="D1855" s="36" t="s">
        <v>303</v>
      </c>
      <c r="E1855" s="35"/>
      <c r="H1855" s="35"/>
      <c r="K1855" s="37">
        <f>SUM(K1854:K1854)</f>
        <v>0</v>
      </c>
    </row>
    <row r="1857" spans="1:27" ht="45" customHeight="1" x14ac:dyDescent="0.25">
      <c r="A1857" s="28" t="s">
        <v>750</v>
      </c>
      <c r="B1857" s="28" t="s">
        <v>154</v>
      </c>
      <c r="C1857" s="29" t="s">
        <v>12</v>
      </c>
      <c r="D1857" s="7" t="s">
        <v>155</v>
      </c>
      <c r="E1857" s="6"/>
      <c r="F1857" s="6"/>
      <c r="G1857" s="29"/>
      <c r="H1857" s="30" t="s">
        <v>272</v>
      </c>
      <c r="I1857" s="5">
        <v>1</v>
      </c>
      <c r="J1857" s="4"/>
      <c r="K1857" s="31">
        <f>ROUND(K1874,2)</f>
        <v>0</v>
      </c>
      <c r="L1857" s="29"/>
      <c r="M1857" s="29"/>
      <c r="N1857" s="29"/>
      <c r="O1857" s="29"/>
      <c r="P1857" s="29"/>
      <c r="Q1857" s="29"/>
      <c r="R1857" s="29"/>
      <c r="S1857" s="29"/>
      <c r="T1857" s="29"/>
      <c r="U1857" s="29"/>
      <c r="V1857" s="29"/>
      <c r="W1857" s="29"/>
      <c r="X1857" s="29"/>
      <c r="Y1857" s="29"/>
      <c r="Z1857" s="29"/>
      <c r="AA1857" s="29"/>
    </row>
    <row r="1858" spans="1:27" x14ac:dyDescent="0.25">
      <c r="B1858" s="24" t="s">
        <v>279</v>
      </c>
    </row>
    <row r="1859" spans="1:27" x14ac:dyDescent="0.25">
      <c r="B1859" t="s">
        <v>364</v>
      </c>
      <c r="C1859" t="s">
        <v>281</v>
      </c>
      <c r="D1859" t="s">
        <v>365</v>
      </c>
      <c r="E1859" s="32">
        <v>0.2</v>
      </c>
      <c r="F1859" t="s">
        <v>283</v>
      </c>
      <c r="G1859" t="s">
        <v>284</v>
      </c>
      <c r="H1859" s="33"/>
      <c r="I1859" t="s">
        <v>285</v>
      </c>
      <c r="J1859" s="34">
        <f>ROUND(E1859/I1857* H1859,5)</f>
        <v>0</v>
      </c>
      <c r="K1859" s="35"/>
    </row>
    <row r="1860" spans="1:27" x14ac:dyDescent="0.25">
      <c r="B1860" t="s">
        <v>366</v>
      </c>
      <c r="C1860" t="s">
        <v>281</v>
      </c>
      <c r="D1860" t="s">
        <v>367</v>
      </c>
      <c r="E1860" s="32">
        <v>0.8</v>
      </c>
      <c r="F1860" t="s">
        <v>283</v>
      </c>
      <c r="G1860" t="s">
        <v>284</v>
      </c>
      <c r="H1860" s="33"/>
      <c r="I1860" t="s">
        <v>285</v>
      </c>
      <c r="J1860" s="34">
        <f>ROUND(E1860/I1857* H1860,5)</f>
        <v>0</v>
      </c>
      <c r="K1860" s="35"/>
    </row>
    <row r="1861" spans="1:27" x14ac:dyDescent="0.25">
      <c r="D1861" s="36" t="s">
        <v>286</v>
      </c>
      <c r="E1861" s="35"/>
      <c r="H1861" s="35"/>
      <c r="K1861" s="33">
        <f>SUM(J1859:J1860)</f>
        <v>0</v>
      </c>
    </row>
    <row r="1862" spans="1:27" x14ac:dyDescent="0.25">
      <c r="B1862" s="24" t="s">
        <v>291</v>
      </c>
      <c r="E1862" s="35"/>
      <c r="H1862" s="35"/>
      <c r="K1862" s="35"/>
    </row>
    <row r="1863" spans="1:27" x14ac:dyDescent="0.25">
      <c r="B1863" t="s">
        <v>412</v>
      </c>
      <c r="C1863" t="s">
        <v>413</v>
      </c>
      <c r="D1863" t="s">
        <v>414</v>
      </c>
      <c r="E1863" s="32">
        <v>0.14000000000000001</v>
      </c>
      <c r="G1863" t="s">
        <v>284</v>
      </c>
      <c r="H1863" s="33"/>
      <c r="I1863" t="s">
        <v>285</v>
      </c>
      <c r="J1863" s="34">
        <f>ROUND(E1863* H1863,5)</f>
        <v>0</v>
      </c>
      <c r="K1863" s="35"/>
    </row>
    <row r="1864" spans="1:27" x14ac:dyDescent="0.25">
      <c r="B1864" t="s">
        <v>415</v>
      </c>
      <c r="C1864" t="s">
        <v>413</v>
      </c>
      <c r="D1864" t="s">
        <v>416</v>
      </c>
      <c r="E1864" s="32">
        <v>0.43</v>
      </c>
      <c r="G1864" t="s">
        <v>284</v>
      </c>
      <c r="H1864" s="33"/>
      <c r="I1864" t="s">
        <v>285</v>
      </c>
      <c r="J1864" s="34">
        <f>ROUND(E1864* H1864,5)</f>
        <v>0</v>
      </c>
      <c r="K1864" s="35"/>
    </row>
    <row r="1865" spans="1:27" x14ac:dyDescent="0.25">
      <c r="B1865" t="s">
        <v>746</v>
      </c>
      <c r="C1865" t="s">
        <v>27</v>
      </c>
      <c r="D1865" t="s">
        <v>747</v>
      </c>
      <c r="E1865" s="32">
        <v>1.8</v>
      </c>
      <c r="G1865" t="s">
        <v>284</v>
      </c>
      <c r="H1865" s="33"/>
      <c r="I1865" t="s">
        <v>285</v>
      </c>
      <c r="J1865" s="34">
        <f>ROUND(E1865* H1865,5)</f>
        <v>0</v>
      </c>
      <c r="K1865" s="35"/>
    </row>
    <row r="1866" spans="1:27" x14ac:dyDescent="0.25">
      <c r="B1866" t="s">
        <v>748</v>
      </c>
      <c r="C1866" t="s">
        <v>115</v>
      </c>
      <c r="D1866" t="s">
        <v>749</v>
      </c>
      <c r="E1866" s="32">
        <v>0.5</v>
      </c>
      <c r="G1866" t="s">
        <v>284</v>
      </c>
      <c r="H1866" s="33"/>
      <c r="I1866" t="s">
        <v>285</v>
      </c>
      <c r="J1866" s="34">
        <f>ROUND(E1866* H1866,5)</f>
        <v>0</v>
      </c>
      <c r="K1866" s="35"/>
    </row>
    <row r="1867" spans="1:27" x14ac:dyDescent="0.25">
      <c r="D1867" s="36" t="s">
        <v>299</v>
      </c>
      <c r="E1867" s="35"/>
      <c r="H1867" s="35"/>
      <c r="K1867" s="33">
        <f>SUM(J1863:J1866)</f>
        <v>0</v>
      </c>
    </row>
    <row r="1868" spans="1:27" x14ac:dyDescent="0.25">
      <c r="B1868" s="24" t="s">
        <v>312</v>
      </c>
      <c r="E1868" s="35"/>
      <c r="H1868" s="35"/>
      <c r="K1868" s="35"/>
    </row>
    <row r="1869" spans="1:27" ht="270" x14ac:dyDescent="0.25">
      <c r="B1869" t="s">
        <v>448</v>
      </c>
      <c r="C1869" t="s">
        <v>27</v>
      </c>
      <c r="D1869" s="38" t="s">
        <v>449</v>
      </c>
      <c r="E1869" s="32">
        <v>4.03</v>
      </c>
      <c r="G1869" t="s">
        <v>284</v>
      </c>
      <c r="H1869" s="33"/>
      <c r="I1869" t="s">
        <v>285</v>
      </c>
      <c r="J1869" s="34">
        <f>ROUND(E1869* H1869,5)</f>
        <v>0</v>
      </c>
      <c r="K1869" s="35"/>
    </row>
    <row r="1870" spans="1:27" x14ac:dyDescent="0.25">
      <c r="D1870" s="36" t="s">
        <v>724</v>
      </c>
      <c r="E1870" s="35"/>
      <c r="H1870" s="35"/>
      <c r="K1870" s="33">
        <f>SUM(J1869:J1869)</f>
        <v>0</v>
      </c>
    </row>
    <row r="1871" spans="1:27" x14ac:dyDescent="0.25">
      <c r="E1871" s="35"/>
      <c r="H1871" s="35"/>
      <c r="K1871" s="35"/>
    </row>
    <row r="1872" spans="1:27" x14ac:dyDescent="0.25">
      <c r="D1872" s="36" t="s">
        <v>301</v>
      </c>
      <c r="E1872" s="35"/>
      <c r="H1872" s="35">
        <v>2.5</v>
      </c>
      <c r="I1872" t="s">
        <v>302</v>
      </c>
      <c r="J1872">
        <f>ROUND(H1872/100*K1861,5)</f>
        <v>0</v>
      </c>
      <c r="K1872" s="35"/>
    </row>
    <row r="1873" spans="1:27" x14ac:dyDescent="0.25">
      <c r="D1873" s="36" t="s">
        <v>300</v>
      </c>
      <c r="E1873" s="35"/>
      <c r="H1873" s="35"/>
      <c r="K1873" s="37">
        <f>SUM(J1858:J1872)</f>
        <v>0</v>
      </c>
    </row>
    <row r="1874" spans="1:27" x14ac:dyDescent="0.25">
      <c r="D1874" s="36" t="s">
        <v>303</v>
      </c>
      <c r="E1874" s="35"/>
      <c r="H1874" s="35"/>
      <c r="K1874" s="37">
        <f>SUM(K1873:K1873)</f>
        <v>0</v>
      </c>
    </row>
    <row r="1876" spans="1:27" ht="45" customHeight="1" x14ac:dyDescent="0.25">
      <c r="A1876" s="28" t="s">
        <v>751</v>
      </c>
      <c r="B1876" s="28" t="s">
        <v>168</v>
      </c>
      <c r="C1876" s="29" t="s">
        <v>12</v>
      </c>
      <c r="D1876" s="7" t="s">
        <v>169</v>
      </c>
      <c r="E1876" s="6"/>
      <c r="F1876" s="6"/>
      <c r="G1876" s="29"/>
      <c r="H1876" s="30" t="s">
        <v>272</v>
      </c>
      <c r="I1876" s="5">
        <v>1</v>
      </c>
      <c r="J1876" s="4"/>
      <c r="K1876" s="31">
        <f>ROUND(K1893,2)</f>
        <v>0</v>
      </c>
      <c r="L1876" s="29"/>
      <c r="M1876" s="29"/>
      <c r="N1876" s="29"/>
      <c r="O1876" s="29"/>
      <c r="P1876" s="29"/>
      <c r="Q1876" s="29"/>
      <c r="R1876" s="29"/>
      <c r="S1876" s="29"/>
      <c r="T1876" s="29"/>
      <c r="U1876" s="29"/>
      <c r="V1876" s="29"/>
      <c r="W1876" s="29"/>
      <c r="X1876" s="29"/>
      <c r="Y1876" s="29"/>
      <c r="Z1876" s="29"/>
      <c r="AA1876" s="29"/>
    </row>
    <row r="1877" spans="1:27" x14ac:dyDescent="0.25">
      <c r="B1877" s="24" t="s">
        <v>279</v>
      </c>
    </row>
    <row r="1878" spans="1:27" x14ac:dyDescent="0.25">
      <c r="B1878" t="s">
        <v>364</v>
      </c>
      <c r="C1878" t="s">
        <v>281</v>
      </c>
      <c r="D1878" t="s">
        <v>365</v>
      </c>
      <c r="E1878" s="32">
        <v>0.2</v>
      </c>
      <c r="F1878" t="s">
        <v>283</v>
      </c>
      <c r="G1878" t="s">
        <v>284</v>
      </c>
      <c r="H1878" s="33"/>
      <c r="I1878" t="s">
        <v>285</v>
      </c>
      <c r="J1878" s="34">
        <f>ROUND(E1878/I1876* H1878,5)</f>
        <v>0</v>
      </c>
      <c r="K1878" s="35"/>
    </row>
    <row r="1879" spans="1:27" x14ac:dyDescent="0.25">
      <c r="B1879" t="s">
        <v>366</v>
      </c>
      <c r="C1879" t="s">
        <v>281</v>
      </c>
      <c r="D1879" t="s">
        <v>367</v>
      </c>
      <c r="E1879" s="32">
        <v>0.8</v>
      </c>
      <c r="F1879" t="s">
        <v>283</v>
      </c>
      <c r="G1879" t="s">
        <v>284</v>
      </c>
      <c r="H1879" s="33"/>
      <c r="I1879" t="s">
        <v>285</v>
      </c>
      <c r="J1879" s="34">
        <f>ROUND(E1879/I1876* H1879,5)</f>
        <v>0</v>
      </c>
      <c r="K1879" s="35"/>
    </row>
    <row r="1880" spans="1:27" x14ac:dyDescent="0.25">
      <c r="D1880" s="36" t="s">
        <v>286</v>
      </c>
      <c r="E1880" s="35"/>
      <c r="H1880" s="35"/>
      <c r="K1880" s="33">
        <f>SUM(J1878:J1879)</f>
        <v>0</v>
      </c>
    </row>
    <row r="1881" spans="1:27" x14ac:dyDescent="0.25">
      <c r="B1881" s="24" t="s">
        <v>291</v>
      </c>
      <c r="E1881" s="35"/>
      <c r="H1881" s="35"/>
      <c r="K1881" s="35"/>
    </row>
    <row r="1882" spans="1:27" x14ac:dyDescent="0.25">
      <c r="B1882" t="s">
        <v>412</v>
      </c>
      <c r="C1882" t="s">
        <v>413</v>
      </c>
      <c r="D1882" t="s">
        <v>414</v>
      </c>
      <c r="E1882" s="32">
        <v>0.14000000000000001</v>
      </c>
      <c r="G1882" t="s">
        <v>284</v>
      </c>
      <c r="H1882" s="33"/>
      <c r="I1882" t="s">
        <v>285</v>
      </c>
      <c r="J1882" s="34">
        <f>ROUND(E1882* H1882,5)</f>
        <v>0</v>
      </c>
      <c r="K1882" s="35"/>
    </row>
    <row r="1883" spans="1:27" x14ac:dyDescent="0.25">
      <c r="B1883" t="s">
        <v>415</v>
      </c>
      <c r="C1883" t="s">
        <v>413</v>
      </c>
      <c r="D1883" t="s">
        <v>416</v>
      </c>
      <c r="E1883" s="32">
        <v>0.43</v>
      </c>
      <c r="G1883" t="s">
        <v>284</v>
      </c>
      <c r="H1883" s="33"/>
      <c r="I1883" t="s">
        <v>285</v>
      </c>
      <c r="J1883" s="34">
        <f>ROUND(E1883* H1883,5)</f>
        <v>0</v>
      </c>
      <c r="K1883" s="35"/>
    </row>
    <row r="1884" spans="1:27" x14ac:dyDescent="0.25">
      <c r="B1884" t="s">
        <v>746</v>
      </c>
      <c r="C1884" t="s">
        <v>27</v>
      </c>
      <c r="D1884" t="s">
        <v>747</v>
      </c>
      <c r="E1884" s="32">
        <v>1.75</v>
      </c>
      <c r="G1884" t="s">
        <v>284</v>
      </c>
      <c r="H1884" s="33"/>
      <c r="I1884" t="s">
        <v>285</v>
      </c>
      <c r="J1884" s="34">
        <f>ROUND(E1884* H1884,5)</f>
        <v>0</v>
      </c>
      <c r="K1884" s="35"/>
    </row>
    <row r="1885" spans="1:27" x14ac:dyDescent="0.25">
      <c r="B1885" t="s">
        <v>748</v>
      </c>
      <c r="C1885" t="s">
        <v>115</v>
      </c>
      <c r="D1885" t="s">
        <v>749</v>
      </c>
      <c r="E1885" s="32">
        <v>0.5</v>
      </c>
      <c r="G1885" t="s">
        <v>284</v>
      </c>
      <c r="H1885" s="33"/>
      <c r="I1885" t="s">
        <v>285</v>
      </c>
      <c r="J1885" s="34">
        <f>ROUND(E1885* H1885,5)</f>
        <v>0</v>
      </c>
      <c r="K1885" s="35"/>
    </row>
    <row r="1886" spans="1:27" x14ac:dyDescent="0.25">
      <c r="D1886" s="36" t="s">
        <v>299</v>
      </c>
      <c r="E1886" s="35"/>
      <c r="H1886" s="35"/>
      <c r="K1886" s="33">
        <f>SUM(J1882:J1885)</f>
        <v>0</v>
      </c>
    </row>
    <row r="1887" spans="1:27" x14ac:dyDescent="0.25">
      <c r="B1887" s="24" t="s">
        <v>312</v>
      </c>
      <c r="E1887" s="35"/>
      <c r="H1887" s="35"/>
      <c r="K1887" s="35"/>
    </row>
    <row r="1888" spans="1:27" ht="270" x14ac:dyDescent="0.25">
      <c r="B1888" t="s">
        <v>448</v>
      </c>
      <c r="C1888" t="s">
        <v>27</v>
      </c>
      <c r="D1888" s="38" t="s">
        <v>449</v>
      </c>
      <c r="E1888" s="32">
        <v>4.03</v>
      </c>
      <c r="G1888" t="s">
        <v>284</v>
      </c>
      <c r="H1888" s="33"/>
      <c r="I1888" t="s">
        <v>285</v>
      </c>
      <c r="J1888" s="34">
        <f>ROUND(E1888* H1888,5)</f>
        <v>0</v>
      </c>
      <c r="K1888" s="35"/>
    </row>
    <row r="1889" spans="1:27" x14ac:dyDescent="0.25">
      <c r="D1889" s="36" t="s">
        <v>724</v>
      </c>
      <c r="E1889" s="35"/>
      <c r="H1889" s="35"/>
      <c r="K1889" s="33">
        <f>SUM(J1888:J1888)</f>
        <v>0</v>
      </c>
    </row>
    <row r="1890" spans="1:27" x14ac:dyDescent="0.25">
      <c r="E1890" s="35"/>
      <c r="H1890" s="35"/>
      <c r="K1890" s="35"/>
    </row>
    <row r="1891" spans="1:27" x14ac:dyDescent="0.25">
      <c r="D1891" s="36" t="s">
        <v>301</v>
      </c>
      <c r="E1891" s="35"/>
      <c r="H1891" s="35">
        <v>2.5</v>
      </c>
      <c r="I1891" t="s">
        <v>302</v>
      </c>
      <c r="J1891">
        <f>ROUND(H1891/100*K1880,5)</f>
        <v>0</v>
      </c>
      <c r="K1891" s="35"/>
    </row>
    <row r="1892" spans="1:27" x14ac:dyDescent="0.25">
      <c r="D1892" s="36" t="s">
        <v>300</v>
      </c>
      <c r="E1892" s="35"/>
      <c r="H1892" s="35"/>
      <c r="K1892" s="37">
        <f>SUM(J1877:J1891)</f>
        <v>0</v>
      </c>
    </row>
    <row r="1893" spans="1:27" x14ac:dyDescent="0.25">
      <c r="D1893" s="36" t="s">
        <v>303</v>
      </c>
      <c r="E1893" s="35"/>
      <c r="H1893" s="35"/>
      <c r="K1893" s="37">
        <f>SUM(K1892:K1892)</f>
        <v>0</v>
      </c>
    </row>
    <row r="1895" spans="1:27" ht="45" customHeight="1" x14ac:dyDescent="0.25">
      <c r="A1895" s="28" t="s">
        <v>752</v>
      </c>
      <c r="B1895" s="28" t="s">
        <v>156</v>
      </c>
      <c r="C1895" s="29" t="s">
        <v>12</v>
      </c>
      <c r="D1895" s="7" t="s">
        <v>157</v>
      </c>
      <c r="E1895" s="6"/>
      <c r="F1895" s="6"/>
      <c r="G1895" s="29"/>
      <c r="H1895" s="30" t="s">
        <v>272</v>
      </c>
      <c r="I1895" s="5">
        <v>1</v>
      </c>
      <c r="J1895" s="4"/>
      <c r="K1895" s="31">
        <f>ROUND(K1912,2)</f>
        <v>0</v>
      </c>
      <c r="L1895" s="29"/>
      <c r="M1895" s="29"/>
      <c r="N1895" s="29"/>
      <c r="O1895" s="29"/>
      <c r="P1895" s="29"/>
      <c r="Q1895" s="29"/>
      <c r="R1895" s="29"/>
      <c r="S1895" s="29"/>
      <c r="T1895" s="29"/>
      <c r="U1895" s="29"/>
      <c r="V1895" s="29"/>
      <c r="W1895" s="29"/>
      <c r="X1895" s="29"/>
      <c r="Y1895" s="29"/>
      <c r="Z1895" s="29"/>
      <c r="AA1895" s="29"/>
    </row>
    <row r="1896" spans="1:27" x14ac:dyDescent="0.25">
      <c r="B1896" s="24" t="s">
        <v>279</v>
      </c>
    </row>
    <row r="1897" spans="1:27" x14ac:dyDescent="0.25">
      <c r="B1897" t="s">
        <v>366</v>
      </c>
      <c r="C1897" t="s">
        <v>281</v>
      </c>
      <c r="D1897" t="s">
        <v>367</v>
      </c>
      <c r="E1897" s="32">
        <v>0.8</v>
      </c>
      <c r="F1897" t="s">
        <v>283</v>
      </c>
      <c r="G1897" t="s">
        <v>284</v>
      </c>
      <c r="H1897" s="33"/>
      <c r="I1897" t="s">
        <v>285</v>
      </c>
      <c r="J1897" s="34">
        <f>ROUND(E1897/I1895* H1897,5)</f>
        <v>0</v>
      </c>
      <c r="K1897" s="35"/>
    </row>
    <row r="1898" spans="1:27" x14ac:dyDescent="0.25">
      <c r="B1898" t="s">
        <v>364</v>
      </c>
      <c r="C1898" t="s">
        <v>281</v>
      </c>
      <c r="D1898" t="s">
        <v>365</v>
      </c>
      <c r="E1898" s="32">
        <v>0.2</v>
      </c>
      <c r="F1898" t="s">
        <v>283</v>
      </c>
      <c r="G1898" t="s">
        <v>284</v>
      </c>
      <c r="H1898" s="33"/>
      <c r="I1898" t="s">
        <v>285</v>
      </c>
      <c r="J1898" s="34">
        <f>ROUND(E1898/I1895* H1898,5)</f>
        <v>0</v>
      </c>
      <c r="K1898" s="35"/>
    </row>
    <row r="1899" spans="1:27" x14ac:dyDescent="0.25">
      <c r="D1899" s="36" t="s">
        <v>286</v>
      </c>
      <c r="E1899" s="35"/>
      <c r="H1899" s="35"/>
      <c r="K1899" s="33">
        <f>SUM(J1897:J1898)</f>
        <v>0</v>
      </c>
    </row>
    <row r="1900" spans="1:27" x14ac:dyDescent="0.25">
      <c r="B1900" s="24" t="s">
        <v>291</v>
      </c>
      <c r="E1900" s="35"/>
      <c r="H1900" s="35"/>
      <c r="K1900" s="35"/>
    </row>
    <row r="1901" spans="1:27" x14ac:dyDescent="0.25">
      <c r="B1901" t="s">
        <v>412</v>
      </c>
      <c r="C1901" t="s">
        <v>413</v>
      </c>
      <c r="D1901" t="s">
        <v>414</v>
      </c>
      <c r="E1901" s="32">
        <v>0.14000000000000001</v>
      </c>
      <c r="G1901" t="s">
        <v>284</v>
      </c>
      <c r="H1901" s="33"/>
      <c r="I1901" t="s">
        <v>285</v>
      </c>
      <c r="J1901" s="34">
        <f>ROUND(E1901* H1901,5)</f>
        <v>0</v>
      </c>
      <c r="K1901" s="35"/>
    </row>
    <row r="1902" spans="1:27" x14ac:dyDescent="0.25">
      <c r="B1902" t="s">
        <v>748</v>
      </c>
      <c r="C1902" t="s">
        <v>115</v>
      </c>
      <c r="D1902" t="s">
        <v>749</v>
      </c>
      <c r="E1902" s="32">
        <v>0.5</v>
      </c>
      <c r="G1902" t="s">
        <v>284</v>
      </c>
      <c r="H1902" s="33"/>
      <c r="I1902" t="s">
        <v>285</v>
      </c>
      <c r="J1902" s="34">
        <f>ROUND(E1902* H1902,5)</f>
        <v>0</v>
      </c>
      <c r="K1902" s="35"/>
    </row>
    <row r="1903" spans="1:27" x14ac:dyDescent="0.25">
      <c r="B1903" t="s">
        <v>415</v>
      </c>
      <c r="C1903" t="s">
        <v>413</v>
      </c>
      <c r="D1903" t="s">
        <v>416</v>
      </c>
      <c r="E1903" s="32">
        <v>0.43</v>
      </c>
      <c r="G1903" t="s">
        <v>284</v>
      </c>
      <c r="H1903" s="33"/>
      <c r="I1903" t="s">
        <v>285</v>
      </c>
      <c r="J1903" s="34">
        <f>ROUND(E1903* H1903,5)</f>
        <v>0</v>
      </c>
      <c r="K1903" s="35"/>
    </row>
    <row r="1904" spans="1:27" x14ac:dyDescent="0.25">
      <c r="B1904" t="s">
        <v>746</v>
      </c>
      <c r="C1904" t="s">
        <v>27</v>
      </c>
      <c r="D1904" t="s">
        <v>747</v>
      </c>
      <c r="E1904" s="32">
        <v>1.72</v>
      </c>
      <c r="G1904" t="s">
        <v>284</v>
      </c>
      <c r="H1904" s="33"/>
      <c r="I1904" t="s">
        <v>285</v>
      </c>
      <c r="J1904" s="34">
        <f>ROUND(E1904* H1904,5)</f>
        <v>0</v>
      </c>
      <c r="K1904" s="35"/>
    </row>
    <row r="1905" spans="1:27" x14ac:dyDescent="0.25">
      <c r="D1905" s="36" t="s">
        <v>299</v>
      </c>
      <c r="E1905" s="35"/>
      <c r="H1905" s="35"/>
      <c r="K1905" s="33">
        <f>SUM(J1901:J1904)</f>
        <v>0</v>
      </c>
    </row>
    <row r="1906" spans="1:27" x14ac:dyDescent="0.25">
      <c r="B1906" s="24" t="s">
        <v>312</v>
      </c>
      <c r="E1906" s="35"/>
      <c r="H1906" s="35"/>
      <c r="K1906" s="35"/>
    </row>
    <row r="1907" spans="1:27" ht="270" x14ac:dyDescent="0.25">
      <c r="B1907" t="s">
        <v>448</v>
      </c>
      <c r="C1907" t="s">
        <v>27</v>
      </c>
      <c r="D1907" s="38" t="s">
        <v>449</v>
      </c>
      <c r="E1907" s="32">
        <v>4.03</v>
      </c>
      <c r="G1907" t="s">
        <v>284</v>
      </c>
      <c r="H1907" s="33"/>
      <c r="I1907" t="s">
        <v>285</v>
      </c>
      <c r="J1907" s="34">
        <f>ROUND(E1907* H1907,5)</f>
        <v>0</v>
      </c>
      <c r="K1907" s="35"/>
    </row>
    <row r="1908" spans="1:27" x14ac:dyDescent="0.25">
      <c r="D1908" s="36" t="s">
        <v>724</v>
      </c>
      <c r="E1908" s="35"/>
      <c r="H1908" s="35"/>
      <c r="K1908" s="33">
        <f>SUM(J1907:J1907)</f>
        <v>0</v>
      </c>
    </row>
    <row r="1909" spans="1:27" x14ac:dyDescent="0.25">
      <c r="E1909" s="35"/>
      <c r="H1909" s="35"/>
      <c r="K1909" s="35"/>
    </row>
    <row r="1910" spans="1:27" x14ac:dyDescent="0.25">
      <c r="D1910" s="36" t="s">
        <v>301</v>
      </c>
      <c r="E1910" s="35"/>
      <c r="H1910" s="35">
        <v>2.5</v>
      </c>
      <c r="I1910" t="s">
        <v>302</v>
      </c>
      <c r="J1910">
        <f>ROUND(H1910/100*K1899,5)</f>
        <v>0</v>
      </c>
      <c r="K1910" s="35"/>
    </row>
    <row r="1911" spans="1:27" x14ac:dyDescent="0.25">
      <c r="D1911" s="36" t="s">
        <v>300</v>
      </c>
      <c r="E1911" s="35"/>
      <c r="H1911" s="35"/>
      <c r="K1911" s="37">
        <f>SUM(J1896:J1910)</f>
        <v>0</v>
      </c>
    </row>
    <row r="1912" spans="1:27" x14ac:dyDescent="0.25">
      <c r="D1912" s="36" t="s">
        <v>303</v>
      </c>
      <c r="E1912" s="35"/>
      <c r="H1912" s="35"/>
      <c r="K1912" s="37">
        <f>SUM(K1911:K1911)</f>
        <v>0</v>
      </c>
    </row>
    <row r="1914" spans="1:27" ht="45" customHeight="1" x14ac:dyDescent="0.25">
      <c r="A1914" s="28" t="s">
        <v>753</v>
      </c>
      <c r="B1914" s="28" t="s">
        <v>164</v>
      </c>
      <c r="C1914" s="29" t="s">
        <v>12</v>
      </c>
      <c r="D1914" s="7" t="s">
        <v>165</v>
      </c>
      <c r="E1914" s="6"/>
      <c r="F1914" s="6"/>
      <c r="G1914" s="29"/>
      <c r="H1914" s="30" t="s">
        <v>272</v>
      </c>
      <c r="I1914" s="5">
        <v>1</v>
      </c>
      <c r="J1914" s="4"/>
      <c r="K1914" s="31">
        <f>ROUND(K1931,2)</f>
        <v>0</v>
      </c>
      <c r="L1914" s="29"/>
      <c r="M1914" s="29"/>
      <c r="N1914" s="29"/>
      <c r="O1914" s="29"/>
      <c r="P1914" s="29"/>
      <c r="Q1914" s="29"/>
      <c r="R1914" s="29"/>
      <c r="S1914" s="29"/>
      <c r="T1914" s="29"/>
      <c r="U1914" s="29"/>
      <c r="V1914" s="29"/>
      <c r="W1914" s="29"/>
      <c r="X1914" s="29"/>
      <c r="Y1914" s="29"/>
      <c r="Z1914" s="29"/>
      <c r="AA1914" s="29"/>
    </row>
    <row r="1915" spans="1:27" x14ac:dyDescent="0.25">
      <c r="B1915" s="24" t="s">
        <v>279</v>
      </c>
    </row>
    <row r="1916" spans="1:27" x14ac:dyDescent="0.25">
      <c r="B1916" t="s">
        <v>366</v>
      </c>
      <c r="C1916" t="s">
        <v>281</v>
      </c>
      <c r="D1916" t="s">
        <v>367</v>
      </c>
      <c r="E1916" s="32">
        <v>0.8</v>
      </c>
      <c r="F1916" t="s">
        <v>283</v>
      </c>
      <c r="G1916" t="s">
        <v>284</v>
      </c>
      <c r="H1916" s="33"/>
      <c r="I1916" t="s">
        <v>285</v>
      </c>
      <c r="J1916" s="34">
        <f>ROUND(E1916/I1914* H1916,5)</f>
        <v>0</v>
      </c>
      <c r="K1916" s="35"/>
    </row>
    <row r="1917" spans="1:27" x14ac:dyDescent="0.25">
      <c r="B1917" t="s">
        <v>364</v>
      </c>
      <c r="C1917" t="s">
        <v>281</v>
      </c>
      <c r="D1917" t="s">
        <v>365</v>
      </c>
      <c r="E1917" s="32">
        <v>0.2</v>
      </c>
      <c r="F1917" t="s">
        <v>283</v>
      </c>
      <c r="G1917" t="s">
        <v>284</v>
      </c>
      <c r="H1917" s="33"/>
      <c r="I1917" t="s">
        <v>285</v>
      </c>
      <c r="J1917" s="34">
        <f>ROUND(E1917/I1914* H1917,5)</f>
        <v>0</v>
      </c>
      <c r="K1917" s="35"/>
    </row>
    <row r="1918" spans="1:27" x14ac:dyDescent="0.25">
      <c r="D1918" s="36" t="s">
        <v>286</v>
      </c>
      <c r="E1918" s="35"/>
      <c r="H1918" s="35"/>
      <c r="K1918" s="33">
        <f>SUM(J1916:J1917)</f>
        <v>0</v>
      </c>
    </row>
    <row r="1919" spans="1:27" x14ac:dyDescent="0.25">
      <c r="B1919" s="24" t="s">
        <v>291</v>
      </c>
      <c r="E1919" s="35"/>
      <c r="H1919" s="35"/>
      <c r="K1919" s="35"/>
    </row>
    <row r="1920" spans="1:27" x14ac:dyDescent="0.25">
      <c r="B1920" t="s">
        <v>415</v>
      </c>
      <c r="C1920" t="s">
        <v>413</v>
      </c>
      <c r="D1920" t="s">
        <v>416</v>
      </c>
      <c r="E1920" s="32">
        <v>0.43</v>
      </c>
      <c r="G1920" t="s">
        <v>284</v>
      </c>
      <c r="H1920" s="33"/>
      <c r="I1920" t="s">
        <v>285</v>
      </c>
      <c r="J1920" s="34">
        <f>ROUND(E1920* H1920,5)</f>
        <v>0</v>
      </c>
      <c r="K1920" s="35"/>
    </row>
    <row r="1921" spans="1:27" x14ac:dyDescent="0.25">
      <c r="B1921" t="s">
        <v>746</v>
      </c>
      <c r="C1921" t="s">
        <v>27</v>
      </c>
      <c r="D1921" t="s">
        <v>747</v>
      </c>
      <c r="E1921" s="32">
        <v>1.5</v>
      </c>
      <c r="G1921" t="s">
        <v>284</v>
      </c>
      <c r="H1921" s="33"/>
      <c r="I1921" t="s">
        <v>285</v>
      </c>
      <c r="J1921" s="34">
        <f>ROUND(E1921* H1921,5)</f>
        <v>0</v>
      </c>
      <c r="K1921" s="35"/>
    </row>
    <row r="1922" spans="1:27" x14ac:dyDescent="0.25">
      <c r="B1922" t="s">
        <v>412</v>
      </c>
      <c r="C1922" t="s">
        <v>413</v>
      </c>
      <c r="D1922" t="s">
        <v>414</v>
      </c>
      <c r="E1922" s="32">
        <v>0.14000000000000001</v>
      </c>
      <c r="G1922" t="s">
        <v>284</v>
      </c>
      <c r="H1922" s="33"/>
      <c r="I1922" t="s">
        <v>285</v>
      </c>
      <c r="J1922" s="34">
        <f>ROUND(E1922* H1922,5)</f>
        <v>0</v>
      </c>
      <c r="K1922" s="35"/>
    </row>
    <row r="1923" spans="1:27" x14ac:dyDescent="0.25">
      <c r="B1923" t="s">
        <v>748</v>
      </c>
      <c r="C1923" t="s">
        <v>115</v>
      </c>
      <c r="D1923" t="s">
        <v>749</v>
      </c>
      <c r="E1923" s="32">
        <v>0.5</v>
      </c>
      <c r="G1923" t="s">
        <v>284</v>
      </c>
      <c r="H1923" s="33"/>
      <c r="I1923" t="s">
        <v>285</v>
      </c>
      <c r="J1923" s="34">
        <f>ROUND(E1923* H1923,5)</f>
        <v>0</v>
      </c>
      <c r="K1923" s="35"/>
    </row>
    <row r="1924" spans="1:27" x14ac:dyDescent="0.25">
      <c r="D1924" s="36" t="s">
        <v>299</v>
      </c>
      <c r="E1924" s="35"/>
      <c r="H1924" s="35"/>
      <c r="K1924" s="33">
        <f>SUM(J1920:J1923)</f>
        <v>0</v>
      </c>
    </row>
    <row r="1925" spans="1:27" x14ac:dyDescent="0.25">
      <c r="B1925" s="24" t="s">
        <v>312</v>
      </c>
      <c r="E1925" s="35"/>
      <c r="H1925" s="35"/>
      <c r="K1925" s="35"/>
    </row>
    <row r="1926" spans="1:27" ht="270" x14ac:dyDescent="0.25">
      <c r="B1926" t="s">
        <v>448</v>
      </c>
      <c r="C1926" t="s">
        <v>27</v>
      </c>
      <c r="D1926" s="38" t="s">
        <v>449</v>
      </c>
      <c r="E1926" s="32">
        <v>4.03</v>
      </c>
      <c r="G1926" t="s">
        <v>284</v>
      </c>
      <c r="H1926" s="33"/>
      <c r="I1926" t="s">
        <v>285</v>
      </c>
      <c r="J1926" s="34">
        <f>ROUND(E1926* H1926,5)</f>
        <v>0</v>
      </c>
      <c r="K1926" s="35"/>
    </row>
    <row r="1927" spans="1:27" x14ac:dyDescent="0.25">
      <c r="D1927" s="36" t="s">
        <v>724</v>
      </c>
      <c r="E1927" s="35"/>
      <c r="H1927" s="35"/>
      <c r="K1927" s="33">
        <f>SUM(J1926:J1926)</f>
        <v>0</v>
      </c>
    </row>
    <row r="1928" spans="1:27" x14ac:dyDescent="0.25">
      <c r="E1928" s="35"/>
      <c r="H1928" s="35"/>
      <c r="K1928" s="35"/>
    </row>
    <row r="1929" spans="1:27" x14ac:dyDescent="0.25">
      <c r="D1929" s="36" t="s">
        <v>301</v>
      </c>
      <c r="E1929" s="35"/>
      <c r="H1929" s="35">
        <v>2.5</v>
      </c>
      <c r="I1929" t="s">
        <v>302</v>
      </c>
      <c r="J1929">
        <f>ROUND(H1929/100*K1918,5)</f>
        <v>0</v>
      </c>
      <c r="K1929" s="35"/>
    </row>
    <row r="1930" spans="1:27" x14ac:dyDescent="0.25">
      <c r="D1930" s="36" t="s">
        <v>300</v>
      </c>
      <c r="E1930" s="35"/>
      <c r="H1930" s="35"/>
      <c r="K1930" s="37">
        <f>SUM(J1915:J1929)</f>
        <v>0</v>
      </c>
    </row>
    <row r="1931" spans="1:27" x14ac:dyDescent="0.25">
      <c r="D1931" s="36" t="s">
        <v>303</v>
      </c>
      <c r="E1931" s="35"/>
      <c r="H1931" s="35"/>
      <c r="K1931" s="37">
        <f>SUM(K1930:K1930)</f>
        <v>0</v>
      </c>
    </row>
    <row r="1933" spans="1:27" ht="45" customHeight="1" x14ac:dyDescent="0.25">
      <c r="A1933" s="28" t="s">
        <v>754</v>
      </c>
      <c r="B1933" s="28" t="s">
        <v>160</v>
      </c>
      <c r="C1933" s="29" t="s">
        <v>12</v>
      </c>
      <c r="D1933" s="7" t="s">
        <v>161</v>
      </c>
      <c r="E1933" s="6"/>
      <c r="F1933" s="6"/>
      <c r="G1933" s="29"/>
      <c r="H1933" s="30" t="s">
        <v>272</v>
      </c>
      <c r="I1933" s="5">
        <v>1</v>
      </c>
      <c r="J1933" s="4"/>
      <c r="K1933" s="31">
        <f>ROUND(K1950,2)</f>
        <v>0</v>
      </c>
      <c r="L1933" s="29"/>
      <c r="M1933" s="29"/>
      <c r="N1933" s="29"/>
      <c r="O1933" s="29"/>
      <c r="P1933" s="29"/>
      <c r="Q1933" s="29"/>
      <c r="R1933" s="29"/>
      <c r="S1933" s="29"/>
      <c r="T1933" s="29"/>
      <c r="U1933" s="29"/>
      <c r="V1933" s="29"/>
      <c r="W1933" s="29"/>
      <c r="X1933" s="29"/>
      <c r="Y1933" s="29"/>
      <c r="Z1933" s="29"/>
      <c r="AA1933" s="29"/>
    </row>
    <row r="1934" spans="1:27" x14ac:dyDescent="0.25">
      <c r="B1934" s="24" t="s">
        <v>279</v>
      </c>
    </row>
    <row r="1935" spans="1:27" x14ac:dyDescent="0.25">
      <c r="B1935" t="s">
        <v>366</v>
      </c>
      <c r="C1935" t="s">
        <v>281</v>
      </c>
      <c r="D1935" t="s">
        <v>367</v>
      </c>
      <c r="E1935" s="32">
        <v>0.8</v>
      </c>
      <c r="F1935" t="s">
        <v>283</v>
      </c>
      <c r="G1935" t="s">
        <v>284</v>
      </c>
      <c r="H1935" s="33"/>
      <c r="I1935" t="s">
        <v>285</v>
      </c>
      <c r="J1935" s="34">
        <f>ROUND(E1935/I1933* H1935,5)</f>
        <v>0</v>
      </c>
      <c r="K1935" s="35"/>
    </row>
    <row r="1936" spans="1:27" x14ac:dyDescent="0.25">
      <c r="B1936" t="s">
        <v>364</v>
      </c>
      <c r="C1936" t="s">
        <v>281</v>
      </c>
      <c r="D1936" t="s">
        <v>365</v>
      </c>
      <c r="E1936" s="32">
        <v>0.2</v>
      </c>
      <c r="F1936" t="s">
        <v>283</v>
      </c>
      <c r="G1936" t="s">
        <v>284</v>
      </c>
      <c r="H1936" s="33"/>
      <c r="I1936" t="s">
        <v>285</v>
      </c>
      <c r="J1936" s="34">
        <f>ROUND(E1936/I1933* H1936,5)</f>
        <v>0</v>
      </c>
      <c r="K1936" s="35"/>
    </row>
    <row r="1937" spans="1:27" x14ac:dyDescent="0.25">
      <c r="D1937" s="36" t="s">
        <v>286</v>
      </c>
      <c r="E1937" s="35"/>
      <c r="H1937" s="35"/>
      <c r="K1937" s="33">
        <f>SUM(J1935:J1936)</f>
        <v>0</v>
      </c>
    </row>
    <row r="1938" spans="1:27" x14ac:dyDescent="0.25">
      <c r="B1938" s="24" t="s">
        <v>291</v>
      </c>
      <c r="E1938" s="35"/>
      <c r="H1938" s="35"/>
      <c r="K1938" s="35"/>
    </row>
    <row r="1939" spans="1:27" x14ac:dyDescent="0.25">
      <c r="B1939" t="s">
        <v>746</v>
      </c>
      <c r="C1939" t="s">
        <v>27</v>
      </c>
      <c r="D1939" t="s">
        <v>747</v>
      </c>
      <c r="E1939" s="32">
        <v>1.4</v>
      </c>
      <c r="G1939" t="s">
        <v>284</v>
      </c>
      <c r="H1939" s="33"/>
      <c r="I1939" t="s">
        <v>285</v>
      </c>
      <c r="J1939" s="34">
        <f>ROUND(E1939* H1939,5)</f>
        <v>0</v>
      </c>
      <c r="K1939" s="35"/>
    </row>
    <row r="1940" spans="1:27" x14ac:dyDescent="0.25">
      <c r="B1940" t="s">
        <v>415</v>
      </c>
      <c r="C1940" t="s">
        <v>413</v>
      </c>
      <c r="D1940" t="s">
        <v>416</v>
      </c>
      <c r="E1940" s="32">
        <v>0.43</v>
      </c>
      <c r="G1940" t="s">
        <v>284</v>
      </c>
      <c r="H1940" s="33"/>
      <c r="I1940" t="s">
        <v>285</v>
      </c>
      <c r="J1940" s="34">
        <f>ROUND(E1940* H1940,5)</f>
        <v>0</v>
      </c>
      <c r="K1940" s="35"/>
    </row>
    <row r="1941" spans="1:27" x14ac:dyDescent="0.25">
      <c r="B1941" t="s">
        <v>412</v>
      </c>
      <c r="C1941" t="s">
        <v>413</v>
      </c>
      <c r="D1941" t="s">
        <v>414</v>
      </c>
      <c r="E1941" s="32">
        <v>0.14000000000000001</v>
      </c>
      <c r="G1941" t="s">
        <v>284</v>
      </c>
      <c r="H1941" s="33"/>
      <c r="I1941" t="s">
        <v>285</v>
      </c>
      <c r="J1941" s="34">
        <f>ROUND(E1941* H1941,5)</f>
        <v>0</v>
      </c>
      <c r="K1941" s="35"/>
    </row>
    <row r="1942" spans="1:27" x14ac:dyDescent="0.25">
      <c r="B1942" t="s">
        <v>748</v>
      </c>
      <c r="C1942" t="s">
        <v>115</v>
      </c>
      <c r="D1942" t="s">
        <v>749</v>
      </c>
      <c r="E1942" s="32">
        <v>0.5</v>
      </c>
      <c r="G1942" t="s">
        <v>284</v>
      </c>
      <c r="H1942" s="33"/>
      <c r="I1942" t="s">
        <v>285</v>
      </c>
      <c r="J1942" s="34">
        <f>ROUND(E1942* H1942,5)</f>
        <v>0</v>
      </c>
      <c r="K1942" s="35"/>
    </row>
    <row r="1943" spans="1:27" x14ac:dyDescent="0.25">
      <c r="D1943" s="36" t="s">
        <v>299</v>
      </c>
      <c r="E1943" s="35"/>
      <c r="H1943" s="35"/>
      <c r="K1943" s="33">
        <f>SUM(J1939:J1942)</f>
        <v>0</v>
      </c>
    </row>
    <row r="1944" spans="1:27" x14ac:dyDescent="0.25">
      <c r="B1944" s="24" t="s">
        <v>312</v>
      </c>
      <c r="E1944" s="35"/>
      <c r="H1944" s="35"/>
      <c r="K1944" s="35"/>
    </row>
    <row r="1945" spans="1:27" ht="270" x14ac:dyDescent="0.25">
      <c r="B1945" t="s">
        <v>448</v>
      </c>
      <c r="C1945" t="s">
        <v>27</v>
      </c>
      <c r="D1945" s="38" t="s">
        <v>449</v>
      </c>
      <c r="E1945" s="32">
        <v>4.03</v>
      </c>
      <c r="G1945" t="s">
        <v>284</v>
      </c>
      <c r="H1945" s="33"/>
      <c r="I1945" t="s">
        <v>285</v>
      </c>
      <c r="J1945" s="34">
        <f>ROUND(E1945* H1945,5)</f>
        <v>0</v>
      </c>
      <c r="K1945" s="35"/>
    </row>
    <row r="1946" spans="1:27" x14ac:dyDescent="0.25">
      <c r="D1946" s="36" t="s">
        <v>724</v>
      </c>
      <c r="E1946" s="35"/>
      <c r="H1946" s="35"/>
      <c r="K1946" s="33">
        <f>SUM(J1945:J1945)</f>
        <v>0</v>
      </c>
    </row>
    <row r="1947" spans="1:27" x14ac:dyDescent="0.25">
      <c r="E1947" s="35"/>
      <c r="H1947" s="35"/>
      <c r="K1947" s="35"/>
    </row>
    <row r="1948" spans="1:27" x14ac:dyDescent="0.25">
      <c r="D1948" s="36" t="s">
        <v>301</v>
      </c>
      <c r="E1948" s="35"/>
      <c r="H1948" s="35">
        <v>2.5</v>
      </c>
      <c r="I1948" t="s">
        <v>302</v>
      </c>
      <c r="J1948">
        <f>ROUND(H1948/100*K1937,5)</f>
        <v>0</v>
      </c>
      <c r="K1948" s="35"/>
    </row>
    <row r="1949" spans="1:27" x14ac:dyDescent="0.25">
      <c r="D1949" s="36" t="s">
        <v>300</v>
      </c>
      <c r="E1949" s="35"/>
      <c r="H1949" s="35"/>
      <c r="K1949" s="37">
        <f>SUM(J1934:J1948)</f>
        <v>0</v>
      </c>
    </row>
    <row r="1950" spans="1:27" x14ac:dyDescent="0.25">
      <c r="D1950" s="36" t="s">
        <v>303</v>
      </c>
      <c r="E1950" s="35"/>
      <c r="H1950" s="35"/>
      <c r="K1950" s="37">
        <f>SUM(K1949:K1949)</f>
        <v>0</v>
      </c>
    </row>
    <row r="1952" spans="1:27" ht="45" customHeight="1" x14ac:dyDescent="0.25">
      <c r="A1952" s="28" t="s">
        <v>755</v>
      </c>
      <c r="B1952" s="28" t="s">
        <v>166</v>
      </c>
      <c r="C1952" s="29" t="s">
        <v>12</v>
      </c>
      <c r="D1952" s="7" t="s">
        <v>167</v>
      </c>
      <c r="E1952" s="6"/>
      <c r="F1952" s="6"/>
      <c r="G1952" s="29"/>
      <c r="H1952" s="30" t="s">
        <v>272</v>
      </c>
      <c r="I1952" s="5">
        <v>1</v>
      </c>
      <c r="J1952" s="4"/>
      <c r="K1952" s="31">
        <f>ROUND(K1969,2)</f>
        <v>0</v>
      </c>
      <c r="L1952" s="29"/>
      <c r="M1952" s="29"/>
      <c r="N1952" s="29"/>
      <c r="O1952" s="29"/>
      <c r="P1952" s="29"/>
      <c r="Q1952" s="29"/>
      <c r="R1952" s="29"/>
      <c r="S1952" s="29"/>
      <c r="T1952" s="29"/>
      <c r="U1952" s="29"/>
      <c r="V1952" s="29"/>
      <c r="W1952" s="29"/>
      <c r="X1952" s="29"/>
      <c r="Y1952" s="29"/>
      <c r="Z1952" s="29"/>
      <c r="AA1952" s="29"/>
    </row>
    <row r="1953" spans="2:11" x14ac:dyDescent="0.25">
      <c r="B1953" s="24" t="s">
        <v>279</v>
      </c>
    </row>
    <row r="1954" spans="2:11" x14ac:dyDescent="0.25">
      <c r="B1954" t="s">
        <v>366</v>
      </c>
      <c r="C1954" t="s">
        <v>281</v>
      </c>
      <c r="D1954" t="s">
        <v>367</v>
      </c>
      <c r="E1954" s="32">
        <v>0.8</v>
      </c>
      <c r="F1954" t="s">
        <v>283</v>
      </c>
      <c r="G1954" t="s">
        <v>284</v>
      </c>
      <c r="H1954" s="33"/>
      <c r="I1954" t="s">
        <v>285</v>
      </c>
      <c r="J1954" s="34">
        <f>ROUND(E1954/I1952* H1954,5)</f>
        <v>0</v>
      </c>
      <c r="K1954" s="35"/>
    </row>
    <row r="1955" spans="2:11" x14ac:dyDescent="0.25">
      <c r="B1955" t="s">
        <v>364</v>
      </c>
      <c r="C1955" t="s">
        <v>281</v>
      </c>
      <c r="D1955" t="s">
        <v>365</v>
      </c>
      <c r="E1955" s="32">
        <v>0.2</v>
      </c>
      <c r="F1955" t="s">
        <v>283</v>
      </c>
      <c r="G1955" t="s">
        <v>284</v>
      </c>
      <c r="H1955" s="33"/>
      <c r="I1955" t="s">
        <v>285</v>
      </c>
      <c r="J1955" s="34">
        <f>ROUND(E1955/I1952* H1955,5)</f>
        <v>0</v>
      </c>
      <c r="K1955" s="35"/>
    </row>
    <row r="1956" spans="2:11" x14ac:dyDescent="0.25">
      <c r="D1956" s="36" t="s">
        <v>286</v>
      </c>
      <c r="E1956" s="35"/>
      <c r="H1956" s="35"/>
      <c r="K1956" s="33">
        <f>SUM(J1954:J1955)</f>
        <v>0</v>
      </c>
    </row>
    <row r="1957" spans="2:11" x14ac:dyDescent="0.25">
      <c r="B1957" s="24" t="s">
        <v>291</v>
      </c>
      <c r="E1957" s="35"/>
      <c r="H1957" s="35"/>
      <c r="K1957" s="35"/>
    </row>
    <row r="1958" spans="2:11" x14ac:dyDescent="0.25">
      <c r="B1958" t="s">
        <v>746</v>
      </c>
      <c r="C1958" t="s">
        <v>27</v>
      </c>
      <c r="D1958" t="s">
        <v>747</v>
      </c>
      <c r="E1958" s="32">
        <v>1.36</v>
      </c>
      <c r="G1958" t="s">
        <v>284</v>
      </c>
      <c r="H1958" s="33"/>
      <c r="I1958" t="s">
        <v>285</v>
      </c>
      <c r="J1958" s="34">
        <f>ROUND(E1958* H1958,5)</f>
        <v>0</v>
      </c>
      <c r="K1958" s="35"/>
    </row>
    <row r="1959" spans="2:11" x14ac:dyDescent="0.25">
      <c r="B1959" t="s">
        <v>415</v>
      </c>
      <c r="C1959" t="s">
        <v>413</v>
      </c>
      <c r="D1959" t="s">
        <v>416</v>
      </c>
      <c r="E1959" s="32">
        <v>0.43</v>
      </c>
      <c r="G1959" t="s">
        <v>284</v>
      </c>
      <c r="H1959" s="33"/>
      <c r="I1959" t="s">
        <v>285</v>
      </c>
      <c r="J1959" s="34">
        <f>ROUND(E1959* H1959,5)</f>
        <v>0</v>
      </c>
      <c r="K1959" s="35"/>
    </row>
    <row r="1960" spans="2:11" x14ac:dyDescent="0.25">
      <c r="B1960" t="s">
        <v>412</v>
      </c>
      <c r="C1960" t="s">
        <v>413</v>
      </c>
      <c r="D1960" t="s">
        <v>414</v>
      </c>
      <c r="E1960" s="32">
        <v>0.14000000000000001</v>
      </c>
      <c r="G1960" t="s">
        <v>284</v>
      </c>
      <c r="H1960" s="33"/>
      <c r="I1960" t="s">
        <v>285</v>
      </c>
      <c r="J1960" s="34">
        <f>ROUND(E1960* H1960,5)</f>
        <v>0</v>
      </c>
      <c r="K1960" s="35"/>
    </row>
    <row r="1961" spans="2:11" x14ac:dyDescent="0.25">
      <c r="B1961" t="s">
        <v>748</v>
      </c>
      <c r="C1961" t="s">
        <v>115</v>
      </c>
      <c r="D1961" t="s">
        <v>749</v>
      </c>
      <c r="E1961" s="32">
        <v>0.5</v>
      </c>
      <c r="G1961" t="s">
        <v>284</v>
      </c>
      <c r="H1961" s="33"/>
      <c r="I1961" t="s">
        <v>285</v>
      </c>
      <c r="J1961" s="34">
        <f>ROUND(E1961* H1961,5)</f>
        <v>0</v>
      </c>
      <c r="K1961" s="35"/>
    </row>
    <row r="1962" spans="2:11" x14ac:dyDescent="0.25">
      <c r="D1962" s="36" t="s">
        <v>299</v>
      </c>
      <c r="E1962" s="35"/>
      <c r="H1962" s="35"/>
      <c r="K1962" s="33">
        <f>SUM(J1958:J1961)</f>
        <v>0</v>
      </c>
    </row>
    <row r="1963" spans="2:11" x14ac:dyDescent="0.25">
      <c r="B1963" s="24" t="s">
        <v>312</v>
      </c>
      <c r="E1963" s="35"/>
      <c r="H1963" s="35"/>
      <c r="K1963" s="35"/>
    </row>
    <row r="1964" spans="2:11" ht="270" x14ac:dyDescent="0.25">
      <c r="B1964" t="s">
        <v>448</v>
      </c>
      <c r="C1964" t="s">
        <v>27</v>
      </c>
      <c r="D1964" s="38" t="s">
        <v>449</v>
      </c>
      <c r="E1964" s="32">
        <v>4.03</v>
      </c>
      <c r="G1964" t="s">
        <v>284</v>
      </c>
      <c r="H1964" s="33"/>
      <c r="I1964" t="s">
        <v>285</v>
      </c>
      <c r="J1964" s="34">
        <f>ROUND(E1964* H1964,5)</f>
        <v>0</v>
      </c>
      <c r="K1964" s="35"/>
    </row>
    <row r="1965" spans="2:11" x14ac:dyDescent="0.25">
      <c r="D1965" s="36" t="s">
        <v>724</v>
      </c>
      <c r="E1965" s="35"/>
      <c r="H1965" s="35"/>
      <c r="K1965" s="33">
        <f>SUM(J1964:J1964)</f>
        <v>0</v>
      </c>
    </row>
    <row r="1966" spans="2:11" x14ac:dyDescent="0.25">
      <c r="E1966" s="35"/>
      <c r="H1966" s="35"/>
      <c r="K1966" s="35"/>
    </row>
    <row r="1967" spans="2:11" x14ac:dyDescent="0.25">
      <c r="D1967" s="36" t="s">
        <v>301</v>
      </c>
      <c r="E1967" s="35"/>
      <c r="H1967" s="35">
        <v>2.5</v>
      </c>
      <c r="I1967" t="s">
        <v>302</v>
      </c>
      <c r="J1967">
        <f>ROUND(H1967/100*K1956,5)</f>
        <v>0</v>
      </c>
      <c r="K1967" s="35"/>
    </row>
    <row r="1968" spans="2:11" x14ac:dyDescent="0.25">
      <c r="D1968" s="36" t="s">
        <v>300</v>
      </c>
      <c r="E1968" s="35"/>
      <c r="H1968" s="35"/>
      <c r="K1968" s="37">
        <f>SUM(J1953:J1967)</f>
        <v>0</v>
      </c>
    </row>
    <row r="1969" spans="1:27" x14ac:dyDescent="0.25">
      <c r="D1969" s="36" t="s">
        <v>303</v>
      </c>
      <c r="E1969" s="35"/>
      <c r="H1969" s="35"/>
      <c r="K1969" s="37">
        <f>SUM(K1968:K1968)</f>
        <v>0</v>
      </c>
    </row>
    <row r="1971" spans="1:27" ht="45" customHeight="1" x14ac:dyDescent="0.25">
      <c r="A1971" s="28" t="s">
        <v>756</v>
      </c>
      <c r="B1971" s="28" t="s">
        <v>162</v>
      </c>
      <c r="C1971" s="29" t="s">
        <v>12</v>
      </c>
      <c r="D1971" s="7" t="s">
        <v>163</v>
      </c>
      <c r="E1971" s="6"/>
      <c r="F1971" s="6"/>
      <c r="G1971" s="29"/>
      <c r="H1971" s="30" t="s">
        <v>272</v>
      </c>
      <c r="I1971" s="5">
        <v>1</v>
      </c>
      <c r="J1971" s="4"/>
      <c r="K1971" s="31">
        <f>ROUND(K1988,2)</f>
        <v>0</v>
      </c>
      <c r="L1971" s="29"/>
      <c r="M1971" s="29"/>
      <c r="N1971" s="29"/>
      <c r="O1971" s="29"/>
      <c r="P1971" s="29"/>
      <c r="Q1971" s="29"/>
      <c r="R1971" s="29"/>
      <c r="S1971" s="29"/>
      <c r="T1971" s="29"/>
      <c r="U1971" s="29"/>
      <c r="V1971" s="29"/>
      <c r="W1971" s="29"/>
      <c r="X1971" s="29"/>
      <c r="Y1971" s="29"/>
      <c r="Z1971" s="29"/>
      <c r="AA1971" s="29"/>
    </row>
    <row r="1972" spans="1:27" x14ac:dyDescent="0.25">
      <c r="B1972" s="24" t="s">
        <v>279</v>
      </c>
    </row>
    <row r="1973" spans="1:27" x14ac:dyDescent="0.25">
      <c r="B1973" t="s">
        <v>364</v>
      </c>
      <c r="C1973" t="s">
        <v>281</v>
      </c>
      <c r="D1973" t="s">
        <v>365</v>
      </c>
      <c r="E1973" s="32">
        <v>0.2</v>
      </c>
      <c r="F1973" t="s">
        <v>283</v>
      </c>
      <c r="G1973" t="s">
        <v>284</v>
      </c>
      <c r="H1973" s="33"/>
      <c r="I1973" t="s">
        <v>285</v>
      </c>
      <c r="J1973" s="34">
        <f>ROUND(E1973/I1971* H1973,5)</f>
        <v>0</v>
      </c>
      <c r="K1973" s="35"/>
    </row>
    <row r="1974" spans="1:27" x14ac:dyDescent="0.25">
      <c r="B1974" t="s">
        <v>366</v>
      </c>
      <c r="C1974" t="s">
        <v>281</v>
      </c>
      <c r="D1974" t="s">
        <v>367</v>
      </c>
      <c r="E1974" s="32">
        <v>0.8</v>
      </c>
      <c r="F1974" t="s">
        <v>283</v>
      </c>
      <c r="G1974" t="s">
        <v>284</v>
      </c>
      <c r="H1974" s="33"/>
      <c r="I1974" t="s">
        <v>285</v>
      </c>
      <c r="J1974" s="34">
        <f>ROUND(E1974/I1971* H1974,5)</f>
        <v>0</v>
      </c>
      <c r="K1974" s="35"/>
    </row>
    <row r="1975" spans="1:27" x14ac:dyDescent="0.25">
      <c r="D1975" s="36" t="s">
        <v>286</v>
      </c>
      <c r="E1975" s="35"/>
      <c r="H1975" s="35"/>
      <c r="K1975" s="33">
        <f>SUM(J1973:J1974)</f>
        <v>0</v>
      </c>
    </row>
    <row r="1976" spans="1:27" x14ac:dyDescent="0.25">
      <c r="B1976" s="24" t="s">
        <v>291</v>
      </c>
      <c r="E1976" s="35"/>
      <c r="H1976" s="35"/>
      <c r="K1976" s="35"/>
    </row>
    <row r="1977" spans="1:27" x14ac:dyDescent="0.25">
      <c r="B1977" t="s">
        <v>412</v>
      </c>
      <c r="C1977" t="s">
        <v>413</v>
      </c>
      <c r="D1977" t="s">
        <v>414</v>
      </c>
      <c r="E1977" s="32">
        <v>0.14000000000000001</v>
      </c>
      <c r="G1977" t="s">
        <v>284</v>
      </c>
      <c r="H1977" s="33"/>
      <c r="I1977" t="s">
        <v>285</v>
      </c>
      <c r="J1977" s="34">
        <f>ROUND(E1977* H1977,5)</f>
        <v>0</v>
      </c>
      <c r="K1977" s="35"/>
    </row>
    <row r="1978" spans="1:27" x14ac:dyDescent="0.25">
      <c r="B1978" t="s">
        <v>415</v>
      </c>
      <c r="C1978" t="s">
        <v>413</v>
      </c>
      <c r="D1978" t="s">
        <v>416</v>
      </c>
      <c r="E1978" s="32">
        <v>0.43</v>
      </c>
      <c r="G1978" t="s">
        <v>284</v>
      </c>
      <c r="H1978" s="33"/>
      <c r="I1978" t="s">
        <v>285</v>
      </c>
      <c r="J1978" s="34">
        <f>ROUND(E1978* H1978,5)</f>
        <v>0</v>
      </c>
      <c r="K1978" s="35"/>
    </row>
    <row r="1979" spans="1:27" x14ac:dyDescent="0.25">
      <c r="B1979" t="s">
        <v>746</v>
      </c>
      <c r="C1979" t="s">
        <v>27</v>
      </c>
      <c r="D1979" t="s">
        <v>747</v>
      </c>
      <c r="E1979" s="32">
        <v>1.2</v>
      </c>
      <c r="G1979" t="s">
        <v>284</v>
      </c>
      <c r="H1979" s="33"/>
      <c r="I1979" t="s">
        <v>285</v>
      </c>
      <c r="J1979" s="34">
        <f>ROUND(E1979* H1979,5)</f>
        <v>0</v>
      </c>
      <c r="K1979" s="35"/>
    </row>
    <row r="1980" spans="1:27" x14ac:dyDescent="0.25">
      <c r="B1980" t="s">
        <v>748</v>
      </c>
      <c r="C1980" t="s">
        <v>115</v>
      </c>
      <c r="D1980" t="s">
        <v>749</v>
      </c>
      <c r="E1980" s="32">
        <v>0.5</v>
      </c>
      <c r="G1980" t="s">
        <v>284</v>
      </c>
      <c r="H1980" s="33"/>
      <c r="I1980" t="s">
        <v>285</v>
      </c>
      <c r="J1980" s="34">
        <f>ROUND(E1980* H1980,5)</f>
        <v>0</v>
      </c>
      <c r="K1980" s="35"/>
    </row>
    <row r="1981" spans="1:27" x14ac:dyDescent="0.25">
      <c r="D1981" s="36" t="s">
        <v>299</v>
      </c>
      <c r="E1981" s="35"/>
      <c r="H1981" s="35"/>
      <c r="K1981" s="33">
        <f>SUM(J1977:J1980)</f>
        <v>0</v>
      </c>
    </row>
    <row r="1982" spans="1:27" x14ac:dyDescent="0.25">
      <c r="B1982" s="24" t="s">
        <v>312</v>
      </c>
      <c r="E1982" s="35"/>
      <c r="H1982" s="35"/>
      <c r="K1982" s="35"/>
    </row>
    <row r="1983" spans="1:27" ht="270" x14ac:dyDescent="0.25">
      <c r="B1983" t="s">
        <v>448</v>
      </c>
      <c r="C1983" t="s">
        <v>27</v>
      </c>
      <c r="D1983" s="38" t="s">
        <v>449</v>
      </c>
      <c r="E1983" s="32">
        <v>4.03</v>
      </c>
      <c r="G1983" t="s">
        <v>284</v>
      </c>
      <c r="H1983" s="33"/>
      <c r="I1983" t="s">
        <v>285</v>
      </c>
      <c r="J1983" s="34">
        <f>ROUND(E1983* H1983,5)</f>
        <v>0</v>
      </c>
      <c r="K1983" s="35"/>
    </row>
    <row r="1984" spans="1:27" x14ac:dyDescent="0.25">
      <c r="D1984" s="36" t="s">
        <v>724</v>
      </c>
      <c r="E1984" s="35"/>
      <c r="H1984" s="35"/>
      <c r="K1984" s="33">
        <f>SUM(J1983:J1983)</f>
        <v>0</v>
      </c>
    </row>
    <row r="1985" spans="1:27" x14ac:dyDescent="0.25">
      <c r="E1985" s="35"/>
      <c r="H1985" s="35"/>
      <c r="K1985" s="35"/>
    </row>
    <row r="1986" spans="1:27" x14ac:dyDescent="0.25">
      <c r="D1986" s="36" t="s">
        <v>301</v>
      </c>
      <c r="E1986" s="35"/>
      <c r="H1986" s="35">
        <v>2.5</v>
      </c>
      <c r="I1986" t="s">
        <v>302</v>
      </c>
      <c r="J1986">
        <f>ROUND(H1986/100*K1975,5)</f>
        <v>0</v>
      </c>
      <c r="K1986" s="35"/>
    </row>
    <row r="1987" spans="1:27" x14ac:dyDescent="0.25">
      <c r="D1987" s="36" t="s">
        <v>300</v>
      </c>
      <c r="E1987" s="35"/>
      <c r="H1987" s="35"/>
      <c r="K1987" s="37">
        <f>SUM(J1972:J1986)</f>
        <v>0</v>
      </c>
    </row>
    <row r="1988" spans="1:27" x14ac:dyDescent="0.25">
      <c r="D1988" s="36" t="s">
        <v>303</v>
      </c>
      <c r="E1988" s="35"/>
      <c r="H1988" s="35"/>
      <c r="K1988" s="37">
        <f>SUM(K1987:K1987)</f>
        <v>0</v>
      </c>
    </row>
    <row r="1990" spans="1:27" ht="45" customHeight="1" x14ac:dyDescent="0.25">
      <c r="A1990" s="28" t="s">
        <v>757</v>
      </c>
      <c r="B1990" s="28" t="s">
        <v>152</v>
      </c>
      <c r="C1990" s="29" t="s">
        <v>12</v>
      </c>
      <c r="D1990" s="7" t="s">
        <v>153</v>
      </c>
      <c r="E1990" s="6"/>
      <c r="F1990" s="6"/>
      <c r="G1990" s="29"/>
      <c r="H1990" s="30" t="s">
        <v>272</v>
      </c>
      <c r="I1990" s="5">
        <v>1</v>
      </c>
      <c r="J1990" s="4"/>
      <c r="K1990" s="31">
        <f>ROUND(K2007,2)</f>
        <v>0</v>
      </c>
      <c r="L1990" s="29"/>
      <c r="M1990" s="29"/>
      <c r="N1990" s="29"/>
      <c r="O1990" s="29"/>
      <c r="P1990" s="29"/>
      <c r="Q1990" s="29"/>
      <c r="R1990" s="29"/>
      <c r="S1990" s="29"/>
      <c r="T1990" s="29"/>
      <c r="U1990" s="29"/>
      <c r="V1990" s="29"/>
      <c r="W1990" s="29"/>
      <c r="X1990" s="29"/>
      <c r="Y1990" s="29"/>
      <c r="Z1990" s="29"/>
      <c r="AA1990" s="29"/>
    </row>
    <row r="1991" spans="1:27" x14ac:dyDescent="0.25">
      <c r="B1991" s="24" t="s">
        <v>279</v>
      </c>
    </row>
    <row r="1992" spans="1:27" x14ac:dyDescent="0.25">
      <c r="B1992" t="s">
        <v>364</v>
      </c>
      <c r="C1992" t="s">
        <v>281</v>
      </c>
      <c r="D1992" t="s">
        <v>365</v>
      </c>
      <c r="E1992" s="32">
        <v>0.2</v>
      </c>
      <c r="F1992" t="s">
        <v>283</v>
      </c>
      <c r="G1992" t="s">
        <v>284</v>
      </c>
      <c r="H1992" s="33"/>
      <c r="I1992" t="s">
        <v>285</v>
      </c>
      <c r="J1992" s="34">
        <f>ROUND(E1992/I1990* H1992,5)</f>
        <v>0</v>
      </c>
      <c r="K1992" s="35"/>
    </row>
    <row r="1993" spans="1:27" x14ac:dyDescent="0.25">
      <c r="B1993" t="s">
        <v>366</v>
      </c>
      <c r="C1993" t="s">
        <v>281</v>
      </c>
      <c r="D1993" t="s">
        <v>367</v>
      </c>
      <c r="E1993" s="32">
        <v>0.8</v>
      </c>
      <c r="F1993" t="s">
        <v>283</v>
      </c>
      <c r="G1993" t="s">
        <v>284</v>
      </c>
      <c r="H1993" s="33"/>
      <c r="I1993" t="s">
        <v>285</v>
      </c>
      <c r="J1993" s="34">
        <f>ROUND(E1993/I1990* H1993,5)</f>
        <v>0</v>
      </c>
      <c r="K1993" s="35"/>
    </row>
    <row r="1994" spans="1:27" x14ac:dyDescent="0.25">
      <c r="D1994" s="36" t="s">
        <v>286</v>
      </c>
      <c r="E1994" s="35"/>
      <c r="H1994" s="35"/>
      <c r="K1994" s="33">
        <f>SUM(J1992:J1993)</f>
        <v>0</v>
      </c>
    </row>
    <row r="1995" spans="1:27" x14ac:dyDescent="0.25">
      <c r="B1995" s="24" t="s">
        <v>291</v>
      </c>
      <c r="E1995" s="35"/>
      <c r="H1995" s="35"/>
      <c r="K1995" s="35"/>
    </row>
    <row r="1996" spans="1:27" x14ac:dyDescent="0.25">
      <c r="B1996" t="s">
        <v>746</v>
      </c>
      <c r="C1996" t="s">
        <v>27</v>
      </c>
      <c r="D1996" t="s">
        <v>747</v>
      </c>
      <c r="E1996" s="32">
        <v>1</v>
      </c>
      <c r="G1996" t="s">
        <v>284</v>
      </c>
      <c r="H1996" s="33"/>
      <c r="I1996" t="s">
        <v>285</v>
      </c>
      <c r="J1996" s="34">
        <f>ROUND(E1996* H1996,5)</f>
        <v>0</v>
      </c>
      <c r="K1996" s="35"/>
    </row>
    <row r="1997" spans="1:27" x14ac:dyDescent="0.25">
      <c r="B1997" t="s">
        <v>415</v>
      </c>
      <c r="C1997" t="s">
        <v>413</v>
      </c>
      <c r="D1997" t="s">
        <v>416</v>
      </c>
      <c r="E1997" s="32">
        <v>0.43</v>
      </c>
      <c r="G1997" t="s">
        <v>284</v>
      </c>
      <c r="H1997" s="33"/>
      <c r="I1997" t="s">
        <v>285</v>
      </c>
      <c r="J1997" s="34">
        <f>ROUND(E1997* H1997,5)</f>
        <v>0</v>
      </c>
      <c r="K1997" s="35"/>
    </row>
    <row r="1998" spans="1:27" x14ac:dyDescent="0.25">
      <c r="B1998" t="s">
        <v>412</v>
      </c>
      <c r="C1998" t="s">
        <v>413</v>
      </c>
      <c r="D1998" t="s">
        <v>414</v>
      </c>
      <c r="E1998" s="32">
        <v>0.14000000000000001</v>
      </c>
      <c r="G1998" t="s">
        <v>284</v>
      </c>
      <c r="H1998" s="33"/>
      <c r="I1998" t="s">
        <v>285</v>
      </c>
      <c r="J1998" s="34">
        <f>ROUND(E1998* H1998,5)</f>
        <v>0</v>
      </c>
      <c r="K1998" s="35"/>
    </row>
    <row r="1999" spans="1:27" x14ac:dyDescent="0.25">
      <c r="B1999" t="s">
        <v>748</v>
      </c>
      <c r="C1999" t="s">
        <v>115</v>
      </c>
      <c r="D1999" t="s">
        <v>749</v>
      </c>
      <c r="E1999" s="32">
        <v>0.5</v>
      </c>
      <c r="G1999" t="s">
        <v>284</v>
      </c>
      <c r="H1999" s="33"/>
      <c r="I1999" t="s">
        <v>285</v>
      </c>
      <c r="J1999" s="34">
        <f>ROUND(E1999* H1999,5)</f>
        <v>0</v>
      </c>
      <c r="K1999" s="35"/>
    </row>
    <row r="2000" spans="1:27" x14ac:dyDescent="0.25">
      <c r="D2000" s="36" t="s">
        <v>299</v>
      </c>
      <c r="E2000" s="35"/>
      <c r="H2000" s="35"/>
      <c r="K2000" s="33">
        <f>SUM(J1996:J1999)</f>
        <v>0</v>
      </c>
    </row>
    <row r="2001" spans="1:27" x14ac:dyDescent="0.25">
      <c r="B2001" s="24" t="s">
        <v>312</v>
      </c>
      <c r="E2001" s="35"/>
      <c r="H2001" s="35"/>
      <c r="K2001" s="35"/>
    </row>
    <row r="2002" spans="1:27" ht="270" x14ac:dyDescent="0.25">
      <c r="B2002" t="s">
        <v>448</v>
      </c>
      <c r="C2002" t="s">
        <v>27</v>
      </c>
      <c r="D2002" s="38" t="s">
        <v>449</v>
      </c>
      <c r="E2002" s="32">
        <v>4.03</v>
      </c>
      <c r="G2002" t="s">
        <v>284</v>
      </c>
      <c r="H2002" s="33"/>
      <c r="I2002" t="s">
        <v>285</v>
      </c>
      <c r="J2002" s="34">
        <f>ROUND(E2002* H2002,5)</f>
        <v>0</v>
      </c>
      <c r="K2002" s="35"/>
    </row>
    <row r="2003" spans="1:27" x14ac:dyDescent="0.25">
      <c r="D2003" s="36" t="s">
        <v>724</v>
      </c>
      <c r="E2003" s="35"/>
      <c r="H2003" s="35"/>
      <c r="K2003" s="33">
        <f>SUM(J2002:J2002)</f>
        <v>0</v>
      </c>
    </row>
    <row r="2004" spans="1:27" x14ac:dyDescent="0.25">
      <c r="E2004" s="35"/>
      <c r="H2004" s="35"/>
      <c r="K2004" s="35"/>
    </row>
    <row r="2005" spans="1:27" x14ac:dyDescent="0.25">
      <c r="D2005" s="36" t="s">
        <v>301</v>
      </c>
      <c r="E2005" s="35"/>
      <c r="H2005" s="35">
        <v>2.5</v>
      </c>
      <c r="I2005" t="s">
        <v>302</v>
      </c>
      <c r="J2005">
        <f>ROUND(H2005/100*K1994,5)</f>
        <v>0</v>
      </c>
      <c r="K2005" s="35"/>
    </row>
    <row r="2006" spans="1:27" x14ac:dyDescent="0.25">
      <c r="D2006" s="36" t="s">
        <v>300</v>
      </c>
      <c r="E2006" s="35"/>
      <c r="H2006" s="35"/>
      <c r="K2006" s="37">
        <f>SUM(J1991:J2005)</f>
        <v>0</v>
      </c>
    </row>
    <row r="2007" spans="1:27" x14ac:dyDescent="0.25">
      <c r="D2007" s="36" t="s">
        <v>303</v>
      </c>
      <c r="E2007" s="35"/>
      <c r="H2007" s="35"/>
      <c r="K2007" s="37">
        <f>SUM(K2006:K2006)</f>
        <v>0</v>
      </c>
    </row>
    <row r="2009" spans="1:27" ht="45" customHeight="1" x14ac:dyDescent="0.25">
      <c r="A2009" s="28" t="s">
        <v>758</v>
      </c>
      <c r="B2009" s="28" t="s">
        <v>172</v>
      </c>
      <c r="C2009" s="29" t="s">
        <v>12</v>
      </c>
      <c r="D2009" s="7" t="s">
        <v>173</v>
      </c>
      <c r="E2009" s="6"/>
      <c r="F2009" s="6"/>
      <c r="G2009" s="29"/>
      <c r="H2009" s="30" t="s">
        <v>272</v>
      </c>
      <c r="I2009" s="5">
        <v>1</v>
      </c>
      <c r="J2009" s="4"/>
      <c r="K2009" s="31">
        <f>ROUND(K2026,2)</f>
        <v>0</v>
      </c>
      <c r="L2009" s="29"/>
      <c r="M2009" s="29"/>
      <c r="N2009" s="29"/>
      <c r="O2009" s="29"/>
      <c r="P2009" s="29"/>
      <c r="Q2009" s="29"/>
      <c r="R2009" s="29"/>
      <c r="S2009" s="29"/>
      <c r="T2009" s="29"/>
      <c r="U2009" s="29"/>
      <c r="V2009" s="29"/>
      <c r="W2009" s="29"/>
      <c r="X2009" s="29"/>
      <c r="Y2009" s="29"/>
      <c r="Z2009" s="29"/>
      <c r="AA2009" s="29"/>
    </row>
    <row r="2010" spans="1:27" x14ac:dyDescent="0.25">
      <c r="B2010" s="24" t="s">
        <v>279</v>
      </c>
    </row>
    <row r="2011" spans="1:27" x14ac:dyDescent="0.25">
      <c r="B2011" t="s">
        <v>366</v>
      </c>
      <c r="C2011" t="s">
        <v>281</v>
      </c>
      <c r="D2011" t="s">
        <v>367</v>
      </c>
      <c r="E2011" s="32">
        <v>0.8</v>
      </c>
      <c r="F2011" t="s">
        <v>283</v>
      </c>
      <c r="G2011" t="s">
        <v>284</v>
      </c>
      <c r="H2011" s="33"/>
      <c r="I2011" t="s">
        <v>285</v>
      </c>
      <c r="J2011" s="34">
        <f>ROUND(E2011/I2009* H2011,5)</f>
        <v>0</v>
      </c>
      <c r="K2011" s="35"/>
    </row>
    <row r="2012" spans="1:27" x14ac:dyDescent="0.25">
      <c r="B2012" t="s">
        <v>364</v>
      </c>
      <c r="C2012" t="s">
        <v>281</v>
      </c>
      <c r="D2012" t="s">
        <v>365</v>
      </c>
      <c r="E2012" s="32">
        <v>0.2</v>
      </c>
      <c r="F2012" t="s">
        <v>283</v>
      </c>
      <c r="G2012" t="s">
        <v>284</v>
      </c>
      <c r="H2012" s="33"/>
      <c r="I2012" t="s">
        <v>285</v>
      </c>
      <c r="J2012" s="34">
        <f>ROUND(E2012/I2009* H2012,5)</f>
        <v>0</v>
      </c>
      <c r="K2012" s="35"/>
    </row>
    <row r="2013" spans="1:27" x14ac:dyDescent="0.25">
      <c r="D2013" s="36" t="s">
        <v>286</v>
      </c>
      <c r="E2013" s="35"/>
      <c r="H2013" s="35"/>
      <c r="K2013" s="33">
        <f>SUM(J2011:J2012)</f>
        <v>0</v>
      </c>
    </row>
    <row r="2014" spans="1:27" x14ac:dyDescent="0.25">
      <c r="B2014" s="24" t="s">
        <v>291</v>
      </c>
      <c r="E2014" s="35"/>
      <c r="H2014" s="35"/>
      <c r="K2014" s="35"/>
    </row>
    <row r="2015" spans="1:27" x14ac:dyDescent="0.25">
      <c r="B2015" t="s">
        <v>748</v>
      </c>
      <c r="C2015" t="s">
        <v>115</v>
      </c>
      <c r="D2015" t="s">
        <v>749</v>
      </c>
      <c r="E2015" s="32">
        <v>0.5</v>
      </c>
      <c r="G2015" t="s">
        <v>284</v>
      </c>
      <c r="H2015" s="33"/>
      <c r="I2015" t="s">
        <v>285</v>
      </c>
      <c r="J2015" s="34">
        <f>ROUND(E2015* H2015,5)</f>
        <v>0</v>
      </c>
      <c r="K2015" s="35"/>
    </row>
    <row r="2016" spans="1:27" x14ac:dyDescent="0.25">
      <c r="B2016" t="s">
        <v>412</v>
      </c>
      <c r="C2016" t="s">
        <v>413</v>
      </c>
      <c r="D2016" t="s">
        <v>414</v>
      </c>
      <c r="E2016" s="32">
        <v>0.14000000000000001</v>
      </c>
      <c r="G2016" t="s">
        <v>284</v>
      </c>
      <c r="H2016" s="33"/>
      <c r="I2016" t="s">
        <v>285</v>
      </c>
      <c r="J2016" s="34">
        <f>ROUND(E2016* H2016,5)</f>
        <v>0</v>
      </c>
      <c r="K2016" s="35"/>
    </row>
    <row r="2017" spans="1:27" x14ac:dyDescent="0.25">
      <c r="B2017" t="s">
        <v>415</v>
      </c>
      <c r="C2017" t="s">
        <v>413</v>
      </c>
      <c r="D2017" t="s">
        <v>416</v>
      </c>
      <c r="E2017" s="32">
        <v>0.43</v>
      </c>
      <c r="G2017" t="s">
        <v>284</v>
      </c>
      <c r="H2017" s="33"/>
      <c r="I2017" t="s">
        <v>285</v>
      </c>
      <c r="J2017" s="34">
        <f>ROUND(E2017* H2017,5)</f>
        <v>0</v>
      </c>
      <c r="K2017" s="35"/>
    </row>
    <row r="2018" spans="1:27" x14ac:dyDescent="0.25">
      <c r="B2018" t="s">
        <v>746</v>
      </c>
      <c r="C2018" t="s">
        <v>27</v>
      </c>
      <c r="D2018" t="s">
        <v>747</v>
      </c>
      <c r="E2018" s="32">
        <v>1.75</v>
      </c>
      <c r="G2018" t="s">
        <v>284</v>
      </c>
      <c r="H2018" s="33"/>
      <c r="I2018" t="s">
        <v>285</v>
      </c>
      <c r="J2018" s="34">
        <f>ROUND(E2018* H2018,5)</f>
        <v>0</v>
      </c>
      <c r="K2018" s="35"/>
    </row>
    <row r="2019" spans="1:27" x14ac:dyDescent="0.25">
      <c r="D2019" s="36" t="s">
        <v>299</v>
      </c>
      <c r="E2019" s="35"/>
      <c r="H2019" s="35"/>
      <c r="K2019" s="33">
        <f>SUM(J2015:J2018)</f>
        <v>0</v>
      </c>
    </row>
    <row r="2020" spans="1:27" x14ac:dyDescent="0.25">
      <c r="B2020" s="24" t="s">
        <v>312</v>
      </c>
      <c r="E2020" s="35"/>
      <c r="H2020" s="35"/>
      <c r="K2020" s="35"/>
    </row>
    <row r="2021" spans="1:27" ht="270" x14ac:dyDescent="0.25">
      <c r="B2021" t="s">
        <v>448</v>
      </c>
      <c r="C2021" t="s">
        <v>27</v>
      </c>
      <c r="D2021" s="38" t="s">
        <v>449</v>
      </c>
      <c r="E2021" s="32">
        <v>4.5</v>
      </c>
      <c r="G2021" t="s">
        <v>284</v>
      </c>
      <c r="H2021" s="33"/>
      <c r="I2021" t="s">
        <v>285</v>
      </c>
      <c r="J2021" s="34">
        <f>ROUND(E2021* H2021,5)</f>
        <v>0</v>
      </c>
      <c r="K2021" s="35"/>
    </row>
    <row r="2022" spans="1:27" x14ac:dyDescent="0.25">
      <c r="D2022" s="36" t="s">
        <v>724</v>
      </c>
      <c r="E2022" s="35"/>
      <c r="H2022" s="35"/>
      <c r="K2022" s="33">
        <f>SUM(J2021:J2021)</f>
        <v>0</v>
      </c>
    </row>
    <row r="2023" spans="1:27" x14ac:dyDescent="0.25">
      <c r="E2023" s="35"/>
      <c r="H2023" s="35"/>
      <c r="K2023" s="35"/>
    </row>
    <row r="2024" spans="1:27" x14ac:dyDescent="0.25">
      <c r="D2024" s="36" t="s">
        <v>301</v>
      </c>
      <c r="E2024" s="35"/>
      <c r="H2024" s="35">
        <v>2.5</v>
      </c>
      <c r="I2024" t="s">
        <v>302</v>
      </c>
      <c r="J2024">
        <f>ROUND(H2024/100*K2013,5)</f>
        <v>0</v>
      </c>
      <c r="K2024" s="35"/>
    </row>
    <row r="2025" spans="1:27" x14ac:dyDescent="0.25">
      <c r="D2025" s="36" t="s">
        <v>300</v>
      </c>
      <c r="E2025" s="35"/>
      <c r="H2025" s="35"/>
      <c r="K2025" s="37">
        <f>SUM(J2010:J2024)</f>
        <v>0</v>
      </c>
    </row>
    <row r="2026" spans="1:27" x14ac:dyDescent="0.25">
      <c r="D2026" s="36" t="s">
        <v>303</v>
      </c>
      <c r="E2026" s="35"/>
      <c r="H2026" s="35"/>
      <c r="K2026" s="37">
        <f>SUM(K2025:K2025)</f>
        <v>0</v>
      </c>
    </row>
    <row r="2028" spans="1:27" ht="45" customHeight="1" x14ac:dyDescent="0.25">
      <c r="A2028" s="28" t="s">
        <v>759</v>
      </c>
      <c r="B2028" s="28" t="s">
        <v>189</v>
      </c>
      <c r="C2028" s="29" t="s">
        <v>27</v>
      </c>
      <c r="D2028" s="7" t="s">
        <v>190</v>
      </c>
      <c r="E2028" s="6"/>
      <c r="F2028" s="6"/>
      <c r="G2028" s="29"/>
      <c r="H2028" s="30" t="s">
        <v>272</v>
      </c>
      <c r="I2028" s="5">
        <v>1</v>
      </c>
      <c r="J2028" s="4"/>
      <c r="K2028" s="31">
        <f>ROUND(K2042,2)</f>
        <v>0</v>
      </c>
      <c r="L2028" s="29"/>
      <c r="M2028" s="29"/>
      <c r="N2028" s="29"/>
      <c r="O2028" s="29"/>
      <c r="P2028" s="29"/>
      <c r="Q2028" s="29"/>
      <c r="R2028" s="29"/>
      <c r="S2028" s="29"/>
      <c r="T2028" s="29"/>
      <c r="U2028" s="29"/>
      <c r="V2028" s="29"/>
      <c r="W2028" s="29"/>
      <c r="X2028" s="29"/>
      <c r="Y2028" s="29"/>
      <c r="Z2028" s="29"/>
      <c r="AA2028" s="29"/>
    </row>
    <row r="2029" spans="1:27" x14ac:dyDescent="0.25">
      <c r="B2029" s="24" t="s">
        <v>279</v>
      </c>
    </row>
    <row r="2030" spans="1:27" x14ac:dyDescent="0.25">
      <c r="B2030" t="s">
        <v>450</v>
      </c>
      <c r="C2030" t="s">
        <v>281</v>
      </c>
      <c r="D2030" t="s">
        <v>451</v>
      </c>
      <c r="E2030" s="32">
        <v>1</v>
      </c>
      <c r="F2030" t="s">
        <v>283</v>
      </c>
      <c r="G2030" t="s">
        <v>284</v>
      </c>
      <c r="H2030" s="33"/>
      <c r="I2030" t="s">
        <v>285</v>
      </c>
      <c r="J2030" s="34">
        <f>ROUND(E2030/I2028* H2030,5)</f>
        <v>0</v>
      </c>
      <c r="K2030" s="35"/>
    </row>
    <row r="2031" spans="1:27" x14ac:dyDescent="0.25">
      <c r="D2031" s="36" t="s">
        <v>286</v>
      </c>
      <c r="E2031" s="35"/>
      <c r="H2031" s="35"/>
      <c r="K2031" s="33">
        <f>SUM(J2030:J2030)</f>
        <v>0</v>
      </c>
    </row>
    <row r="2032" spans="1:27" x14ac:dyDescent="0.25">
      <c r="B2032" s="24" t="s">
        <v>291</v>
      </c>
      <c r="E2032" s="35"/>
      <c r="H2032" s="35"/>
      <c r="K2032" s="35"/>
    </row>
    <row r="2033" spans="1:27" x14ac:dyDescent="0.25">
      <c r="B2033" t="s">
        <v>760</v>
      </c>
      <c r="C2033" t="s">
        <v>27</v>
      </c>
      <c r="D2033" t="s">
        <v>761</v>
      </c>
      <c r="E2033" s="32">
        <v>1</v>
      </c>
      <c r="G2033" t="s">
        <v>284</v>
      </c>
      <c r="H2033" s="33"/>
      <c r="I2033" t="s">
        <v>285</v>
      </c>
      <c r="J2033" s="34">
        <f>ROUND(E2033* H2033,5)</f>
        <v>0</v>
      </c>
      <c r="K2033" s="35"/>
    </row>
    <row r="2034" spans="1:27" x14ac:dyDescent="0.25">
      <c r="B2034" t="s">
        <v>762</v>
      </c>
      <c r="C2034" t="s">
        <v>413</v>
      </c>
      <c r="D2034" t="s">
        <v>763</v>
      </c>
      <c r="E2034" s="32">
        <v>0.105</v>
      </c>
      <c r="G2034" t="s">
        <v>284</v>
      </c>
      <c r="H2034" s="33"/>
      <c r="I2034" t="s">
        <v>285</v>
      </c>
      <c r="J2034" s="34">
        <f>ROUND(E2034* H2034,5)</f>
        <v>0</v>
      </c>
      <c r="K2034" s="35"/>
    </row>
    <row r="2035" spans="1:27" x14ac:dyDescent="0.25">
      <c r="D2035" s="36" t="s">
        <v>299</v>
      </c>
      <c r="E2035" s="35"/>
      <c r="H2035" s="35"/>
      <c r="K2035" s="33">
        <f>SUM(J2033:J2034)</f>
        <v>0</v>
      </c>
    </row>
    <row r="2036" spans="1:27" x14ac:dyDescent="0.25">
      <c r="B2036" s="24" t="s">
        <v>312</v>
      </c>
      <c r="E2036" s="35"/>
      <c r="H2036" s="35"/>
      <c r="K2036" s="35"/>
    </row>
    <row r="2037" spans="1:27" ht="75" x14ac:dyDescent="0.25">
      <c r="B2037" t="s">
        <v>454</v>
      </c>
      <c r="C2037" t="s">
        <v>115</v>
      </c>
      <c r="D2037" s="38" t="s">
        <v>455</v>
      </c>
      <c r="E2037" s="32">
        <v>6</v>
      </c>
      <c r="G2037" t="s">
        <v>284</v>
      </c>
      <c r="H2037" s="33"/>
      <c r="I2037" t="s">
        <v>285</v>
      </c>
      <c r="J2037" s="34">
        <f>ROUND(E2037* H2037,5)</f>
        <v>0</v>
      </c>
      <c r="K2037" s="35"/>
    </row>
    <row r="2038" spans="1:27" x14ac:dyDescent="0.25">
      <c r="D2038" s="36" t="s">
        <v>724</v>
      </c>
      <c r="E2038" s="35"/>
      <c r="H2038" s="35"/>
      <c r="K2038" s="33">
        <f>SUM(J2037:J2037)</f>
        <v>0</v>
      </c>
    </row>
    <row r="2039" spans="1:27" x14ac:dyDescent="0.25">
      <c r="E2039" s="35"/>
      <c r="H2039" s="35"/>
      <c r="K2039" s="35"/>
    </row>
    <row r="2040" spans="1:27" x14ac:dyDescent="0.25">
      <c r="D2040" s="36" t="s">
        <v>301</v>
      </c>
      <c r="E2040" s="35"/>
      <c r="H2040" s="35">
        <v>2.5</v>
      </c>
      <c r="I2040" t="s">
        <v>302</v>
      </c>
      <c r="J2040">
        <f>ROUND(H2040/100*K2031,5)</f>
        <v>0</v>
      </c>
      <c r="K2040" s="35"/>
    </row>
    <row r="2041" spans="1:27" x14ac:dyDescent="0.25">
      <c r="D2041" s="36" t="s">
        <v>300</v>
      </c>
      <c r="E2041" s="35"/>
      <c r="H2041" s="35"/>
      <c r="K2041" s="37">
        <f>SUM(J2029:J2040)</f>
        <v>0</v>
      </c>
    </row>
    <row r="2042" spans="1:27" x14ac:dyDescent="0.25">
      <c r="D2042" s="36" t="s">
        <v>303</v>
      </c>
      <c r="E2042" s="35"/>
      <c r="H2042" s="35"/>
      <c r="K2042" s="37">
        <f>SUM(K2041:K2041)</f>
        <v>0</v>
      </c>
    </row>
    <row r="2044" spans="1:27" ht="45" customHeight="1" x14ac:dyDescent="0.25">
      <c r="A2044" s="28" t="s">
        <v>764</v>
      </c>
      <c r="B2044" s="28" t="s">
        <v>205</v>
      </c>
      <c r="C2044" s="29" t="s">
        <v>12</v>
      </c>
      <c r="D2044" s="7" t="s">
        <v>206</v>
      </c>
      <c r="E2044" s="6"/>
      <c r="F2044" s="6"/>
      <c r="G2044" s="29"/>
      <c r="H2044" s="30" t="s">
        <v>272</v>
      </c>
      <c r="I2044" s="5">
        <v>1</v>
      </c>
      <c r="J2044" s="4"/>
      <c r="K2044" s="31">
        <f>ROUND(K2064,2)</f>
        <v>0</v>
      </c>
      <c r="L2044" s="29"/>
      <c r="M2044" s="29"/>
      <c r="N2044" s="29"/>
      <c r="O2044" s="29"/>
      <c r="P2044" s="29"/>
      <c r="Q2044" s="29"/>
      <c r="R2044" s="29"/>
      <c r="S2044" s="29"/>
      <c r="T2044" s="29"/>
      <c r="U2044" s="29"/>
      <c r="V2044" s="29"/>
      <c r="W2044" s="29"/>
      <c r="X2044" s="29"/>
      <c r="Y2044" s="29"/>
      <c r="Z2044" s="29"/>
      <c r="AA2044" s="29"/>
    </row>
    <row r="2045" spans="1:27" x14ac:dyDescent="0.25">
      <c r="B2045" s="24" t="s">
        <v>279</v>
      </c>
    </row>
    <row r="2046" spans="1:27" x14ac:dyDescent="0.25">
      <c r="B2046" t="s">
        <v>493</v>
      </c>
      <c r="C2046" t="s">
        <v>281</v>
      </c>
      <c r="D2046" t="s">
        <v>494</v>
      </c>
      <c r="E2046" s="32">
        <v>0.34</v>
      </c>
      <c r="F2046" t="s">
        <v>283</v>
      </c>
      <c r="G2046" t="s">
        <v>284</v>
      </c>
      <c r="H2046" s="33"/>
      <c r="I2046" t="s">
        <v>285</v>
      </c>
      <c r="J2046" s="34">
        <f>ROUND(E2046/I2044* H2046,5)</f>
        <v>0</v>
      </c>
      <c r="K2046" s="35"/>
    </row>
    <row r="2047" spans="1:27" x14ac:dyDescent="0.25">
      <c r="B2047" t="s">
        <v>491</v>
      </c>
      <c r="C2047" t="s">
        <v>281</v>
      </c>
      <c r="D2047" t="s">
        <v>492</v>
      </c>
      <c r="E2047" s="32">
        <v>1.25</v>
      </c>
      <c r="F2047" t="s">
        <v>283</v>
      </c>
      <c r="G2047" t="s">
        <v>284</v>
      </c>
      <c r="H2047" s="33"/>
      <c r="I2047" t="s">
        <v>285</v>
      </c>
      <c r="J2047" s="34">
        <f>ROUND(E2047/I2044* H2047,5)</f>
        <v>0</v>
      </c>
      <c r="K2047" s="35"/>
    </row>
    <row r="2048" spans="1:27" x14ac:dyDescent="0.25">
      <c r="B2048" t="s">
        <v>509</v>
      </c>
      <c r="C2048" t="s">
        <v>281</v>
      </c>
      <c r="D2048" t="s">
        <v>510</v>
      </c>
      <c r="E2048" s="32">
        <v>0.5</v>
      </c>
      <c r="F2048" t="s">
        <v>283</v>
      </c>
      <c r="G2048" t="s">
        <v>284</v>
      </c>
      <c r="H2048" s="33"/>
      <c r="I2048" t="s">
        <v>285</v>
      </c>
      <c r="J2048" s="34">
        <f>ROUND(E2048/I2044* H2048,5)</f>
        <v>0</v>
      </c>
      <c r="K2048" s="35"/>
    </row>
    <row r="2049" spans="2:11" x14ac:dyDescent="0.25">
      <c r="B2049" t="s">
        <v>394</v>
      </c>
      <c r="C2049" t="s">
        <v>281</v>
      </c>
      <c r="D2049" t="s">
        <v>395</v>
      </c>
      <c r="E2049" s="32">
        <v>0.25</v>
      </c>
      <c r="F2049" t="s">
        <v>283</v>
      </c>
      <c r="G2049" t="s">
        <v>284</v>
      </c>
      <c r="H2049" s="33"/>
      <c r="I2049" t="s">
        <v>285</v>
      </c>
      <c r="J2049" s="34">
        <f>ROUND(E2049/I2044* H2049,5)</f>
        <v>0</v>
      </c>
      <c r="K2049" s="35"/>
    </row>
    <row r="2050" spans="2:11" x14ac:dyDescent="0.25">
      <c r="D2050" s="36" t="s">
        <v>286</v>
      </c>
      <c r="E2050" s="35"/>
      <c r="H2050" s="35"/>
      <c r="K2050" s="33">
        <f>SUM(J2046:J2049)</f>
        <v>0</v>
      </c>
    </row>
    <row r="2051" spans="2:11" x14ac:dyDescent="0.25">
      <c r="B2051" s="24" t="s">
        <v>291</v>
      </c>
      <c r="E2051" s="35"/>
      <c r="H2051" s="35"/>
      <c r="K2051" s="35"/>
    </row>
    <row r="2052" spans="2:11" x14ac:dyDescent="0.25">
      <c r="B2052" t="s">
        <v>765</v>
      </c>
      <c r="C2052" t="s">
        <v>12</v>
      </c>
      <c r="D2052" t="s">
        <v>766</v>
      </c>
      <c r="E2052" s="32">
        <v>1</v>
      </c>
      <c r="G2052" t="s">
        <v>284</v>
      </c>
      <c r="H2052" s="33"/>
      <c r="I2052" t="s">
        <v>285</v>
      </c>
      <c r="J2052" s="34">
        <f>ROUND(E2052* H2052,5)</f>
        <v>0</v>
      </c>
      <c r="K2052" s="35"/>
    </row>
    <row r="2053" spans="2:11" x14ac:dyDescent="0.25">
      <c r="B2053" t="s">
        <v>767</v>
      </c>
      <c r="C2053" t="s">
        <v>46</v>
      </c>
      <c r="D2053" t="s">
        <v>768</v>
      </c>
      <c r="E2053" s="32">
        <v>0.245</v>
      </c>
      <c r="G2053" t="s">
        <v>284</v>
      </c>
      <c r="H2053" s="33"/>
      <c r="I2053" t="s">
        <v>285</v>
      </c>
      <c r="J2053" s="34">
        <f>ROUND(E2053* H2053,5)</f>
        <v>0</v>
      </c>
      <c r="K2053" s="35"/>
    </row>
    <row r="2054" spans="2:11" x14ac:dyDescent="0.25">
      <c r="D2054" s="36" t="s">
        <v>299</v>
      </c>
      <c r="E2054" s="35"/>
      <c r="H2054" s="35"/>
      <c r="K2054" s="33">
        <f>SUM(J2052:J2053)</f>
        <v>0</v>
      </c>
    </row>
    <row r="2055" spans="2:11" x14ac:dyDescent="0.25">
      <c r="B2055" s="24" t="s">
        <v>269</v>
      </c>
      <c r="E2055" s="35"/>
      <c r="H2055" s="35"/>
      <c r="K2055" s="35"/>
    </row>
    <row r="2056" spans="2:11" ht="135" x14ac:dyDescent="0.25">
      <c r="B2056" t="s">
        <v>277</v>
      </c>
      <c r="C2056" t="s">
        <v>30</v>
      </c>
      <c r="D2056" s="38" t="s">
        <v>278</v>
      </c>
      <c r="E2056" s="32">
        <v>2.0999999999999999E-3</v>
      </c>
      <c r="G2056" t="s">
        <v>284</v>
      </c>
      <c r="H2056" s="33"/>
      <c r="I2056" t="s">
        <v>285</v>
      </c>
      <c r="J2056" s="34">
        <f>ROUND(E2056* H2056,5)</f>
        <v>0</v>
      </c>
      <c r="K2056" s="35"/>
    </row>
    <row r="2057" spans="2:11" x14ac:dyDescent="0.25">
      <c r="D2057" s="36" t="s">
        <v>472</v>
      </c>
      <c r="E2057" s="35"/>
      <c r="H2057" s="35"/>
      <c r="K2057" s="33">
        <f>SUM(J2056:J2056)</f>
        <v>0</v>
      </c>
    </row>
    <row r="2058" spans="2:11" x14ac:dyDescent="0.25">
      <c r="B2058" s="24" t="s">
        <v>312</v>
      </c>
      <c r="E2058" s="35"/>
      <c r="H2058" s="35"/>
      <c r="K2058" s="35"/>
    </row>
    <row r="2059" spans="2:11" x14ac:dyDescent="0.25">
      <c r="B2059" t="s">
        <v>497</v>
      </c>
      <c r="C2059" t="s">
        <v>12</v>
      </c>
      <c r="D2059" t="s">
        <v>498</v>
      </c>
      <c r="E2059" s="32">
        <v>0.6</v>
      </c>
      <c r="G2059" t="s">
        <v>284</v>
      </c>
      <c r="H2059" s="33"/>
      <c r="I2059" t="s">
        <v>285</v>
      </c>
      <c r="J2059" s="34">
        <f>ROUND(E2059* H2059,5)</f>
        <v>0</v>
      </c>
      <c r="K2059" s="35"/>
    </row>
    <row r="2060" spans="2:11" x14ac:dyDescent="0.25">
      <c r="D2060" s="36" t="s">
        <v>724</v>
      </c>
      <c r="E2060" s="35"/>
      <c r="H2060" s="35"/>
      <c r="K2060" s="33">
        <f>SUM(J2059:J2059)</f>
        <v>0</v>
      </c>
    </row>
    <row r="2061" spans="2:11" x14ac:dyDescent="0.25">
      <c r="E2061" s="35"/>
      <c r="H2061" s="35"/>
      <c r="K2061" s="35"/>
    </row>
    <row r="2062" spans="2:11" x14ac:dyDescent="0.25">
      <c r="D2062" s="36" t="s">
        <v>301</v>
      </c>
      <c r="E2062" s="35"/>
      <c r="H2062" s="35">
        <v>2.5</v>
      </c>
      <c r="I2062" t="s">
        <v>302</v>
      </c>
      <c r="J2062">
        <f>ROUND(H2062/100*K2050,5)</f>
        <v>0</v>
      </c>
      <c r="K2062" s="35"/>
    </row>
    <row r="2063" spans="2:11" x14ac:dyDescent="0.25">
      <c r="D2063" s="36" t="s">
        <v>300</v>
      </c>
      <c r="E2063" s="35"/>
      <c r="H2063" s="35"/>
      <c r="K2063" s="37">
        <f>SUM(J2045:J2062)</f>
        <v>0</v>
      </c>
    </row>
    <row r="2064" spans="2:11" x14ac:dyDescent="0.25">
      <c r="D2064" s="36" t="s">
        <v>303</v>
      </c>
      <c r="E2064" s="35"/>
      <c r="H2064" s="35"/>
      <c r="K2064" s="37">
        <f>SUM(K2063:K2063)</f>
        <v>0</v>
      </c>
    </row>
    <row r="2066" spans="1:27" ht="45" customHeight="1" x14ac:dyDescent="0.25">
      <c r="A2066" s="28" t="s">
        <v>769</v>
      </c>
      <c r="B2066" s="28" t="s">
        <v>234</v>
      </c>
      <c r="C2066" s="29" t="s">
        <v>12</v>
      </c>
      <c r="D2066" s="7" t="s">
        <v>235</v>
      </c>
      <c r="E2066" s="6"/>
      <c r="F2066" s="6"/>
      <c r="G2066" s="29"/>
      <c r="H2066" s="30" t="s">
        <v>272</v>
      </c>
      <c r="I2066" s="5">
        <v>1</v>
      </c>
      <c r="J2066" s="4"/>
      <c r="K2066" s="31">
        <f>ROUND(K2078,2)</f>
        <v>0</v>
      </c>
      <c r="L2066" s="29"/>
      <c r="M2066" s="29"/>
      <c r="N2066" s="29"/>
      <c r="O2066" s="29"/>
      <c r="P2066" s="29"/>
      <c r="Q2066" s="29"/>
      <c r="R2066" s="29"/>
      <c r="S2066" s="29"/>
      <c r="T2066" s="29"/>
      <c r="U2066" s="29"/>
      <c r="V2066" s="29"/>
      <c r="W2066" s="29"/>
      <c r="X2066" s="29"/>
      <c r="Y2066" s="29"/>
      <c r="Z2066" s="29"/>
      <c r="AA2066" s="29"/>
    </row>
    <row r="2067" spans="1:27" x14ac:dyDescent="0.25">
      <c r="B2067" s="24" t="s">
        <v>279</v>
      </c>
    </row>
    <row r="2068" spans="1:27" x14ac:dyDescent="0.25">
      <c r="B2068" t="s">
        <v>315</v>
      </c>
      <c r="C2068" t="s">
        <v>281</v>
      </c>
      <c r="D2068" t="s">
        <v>316</v>
      </c>
      <c r="E2068" s="32">
        <v>1</v>
      </c>
      <c r="F2068" t="s">
        <v>283</v>
      </c>
      <c r="G2068" t="s">
        <v>284</v>
      </c>
      <c r="H2068" s="33"/>
      <c r="I2068" t="s">
        <v>285</v>
      </c>
      <c r="J2068" s="34">
        <f>ROUND(E2068/I2066* H2068,5)</f>
        <v>0</v>
      </c>
      <c r="K2068" s="35"/>
    </row>
    <row r="2069" spans="1:27" x14ac:dyDescent="0.25">
      <c r="B2069" t="s">
        <v>317</v>
      </c>
      <c r="C2069" t="s">
        <v>281</v>
      </c>
      <c r="D2069" t="s">
        <v>318</v>
      </c>
      <c r="E2069" s="32">
        <v>0.5</v>
      </c>
      <c r="F2069" t="s">
        <v>283</v>
      </c>
      <c r="G2069" t="s">
        <v>284</v>
      </c>
      <c r="H2069" s="33"/>
      <c r="I2069" t="s">
        <v>285</v>
      </c>
      <c r="J2069" s="34">
        <f>ROUND(E2069/I2066* H2069,5)</f>
        <v>0</v>
      </c>
      <c r="K2069" s="35"/>
    </row>
    <row r="2070" spans="1:27" x14ac:dyDescent="0.25">
      <c r="D2070" s="36" t="s">
        <v>286</v>
      </c>
      <c r="E2070" s="35"/>
      <c r="H2070" s="35"/>
      <c r="K2070" s="33">
        <f>SUM(J2068:J2069)</f>
        <v>0</v>
      </c>
    </row>
    <row r="2071" spans="1:27" x14ac:dyDescent="0.25">
      <c r="B2071" s="24" t="s">
        <v>312</v>
      </c>
      <c r="E2071" s="35"/>
      <c r="H2071" s="35"/>
      <c r="K2071" s="35"/>
    </row>
    <row r="2072" spans="1:27" ht="180" x14ac:dyDescent="0.25">
      <c r="B2072" t="s">
        <v>532</v>
      </c>
      <c r="C2072" t="s">
        <v>12</v>
      </c>
      <c r="D2072" s="38" t="s">
        <v>533</v>
      </c>
      <c r="E2072" s="32">
        <v>4</v>
      </c>
      <c r="G2072" t="s">
        <v>284</v>
      </c>
      <c r="H2072" s="33"/>
      <c r="I2072" t="s">
        <v>285</v>
      </c>
      <c r="J2072" s="34">
        <f>ROUND(E2072* H2072,5)</f>
        <v>0</v>
      </c>
      <c r="K2072" s="35"/>
    </row>
    <row r="2073" spans="1:27" ht="180" x14ac:dyDescent="0.25">
      <c r="B2073" t="s">
        <v>538</v>
      </c>
      <c r="C2073" t="s">
        <v>12</v>
      </c>
      <c r="D2073" s="38" t="s">
        <v>539</v>
      </c>
      <c r="E2073" s="32">
        <v>1</v>
      </c>
      <c r="G2073" t="s">
        <v>284</v>
      </c>
      <c r="H2073" s="33"/>
      <c r="I2073" t="s">
        <v>285</v>
      </c>
      <c r="J2073" s="34">
        <f>ROUND(E2073* H2073,5)</f>
        <v>0</v>
      </c>
      <c r="K2073" s="35"/>
    </row>
    <row r="2074" spans="1:27" x14ac:dyDescent="0.25">
      <c r="D2074" s="36" t="s">
        <v>724</v>
      </c>
      <c r="E2074" s="35"/>
      <c r="H2074" s="35"/>
      <c r="K2074" s="33">
        <f>SUM(J2072:J2073)</f>
        <v>0</v>
      </c>
    </row>
    <row r="2075" spans="1:27" x14ac:dyDescent="0.25">
      <c r="E2075" s="35"/>
      <c r="H2075" s="35"/>
      <c r="K2075" s="35"/>
    </row>
    <row r="2076" spans="1:27" x14ac:dyDescent="0.25">
      <c r="D2076" s="36" t="s">
        <v>301</v>
      </c>
      <c r="E2076" s="35"/>
      <c r="H2076" s="35">
        <v>1.5</v>
      </c>
      <c r="I2076" t="s">
        <v>302</v>
      </c>
      <c r="J2076">
        <f>ROUND(H2076/100*K2070,5)</f>
        <v>0</v>
      </c>
      <c r="K2076" s="35"/>
    </row>
    <row r="2077" spans="1:27" x14ac:dyDescent="0.25">
      <c r="D2077" s="36" t="s">
        <v>300</v>
      </c>
      <c r="E2077" s="35"/>
      <c r="H2077" s="35"/>
      <c r="K2077" s="37">
        <f>SUM(J2067:J2076)</f>
        <v>0</v>
      </c>
    </row>
    <row r="2078" spans="1:27" x14ac:dyDescent="0.25">
      <c r="D2078" s="36" t="s">
        <v>303</v>
      </c>
      <c r="E2078" s="35"/>
      <c r="H2078" s="35"/>
      <c r="K2078" s="37">
        <f>SUM(K2077:K2077)</f>
        <v>0</v>
      </c>
    </row>
    <row r="2080" spans="1:27" ht="45" customHeight="1" x14ac:dyDescent="0.25">
      <c r="A2080" s="28" t="s">
        <v>770</v>
      </c>
      <c r="B2080" s="28" t="s">
        <v>182</v>
      </c>
      <c r="C2080" s="29" t="s">
        <v>12</v>
      </c>
      <c r="D2080" s="7" t="s">
        <v>183</v>
      </c>
      <c r="E2080" s="6"/>
      <c r="F2080" s="6"/>
      <c r="G2080" s="29"/>
      <c r="H2080" s="30" t="s">
        <v>272</v>
      </c>
      <c r="I2080" s="5">
        <v>1</v>
      </c>
      <c r="J2080" s="4"/>
      <c r="K2080" s="31">
        <f>ROUND(K2092,2)</f>
        <v>0</v>
      </c>
      <c r="L2080" s="29"/>
      <c r="M2080" s="29"/>
      <c r="N2080" s="29"/>
      <c r="O2080" s="29"/>
      <c r="P2080" s="29"/>
      <c r="Q2080" s="29"/>
      <c r="R2080" s="29"/>
      <c r="S2080" s="29"/>
      <c r="T2080" s="29"/>
      <c r="U2080" s="29"/>
      <c r="V2080" s="29"/>
      <c r="W2080" s="29"/>
      <c r="X2080" s="29"/>
      <c r="Y2080" s="29"/>
      <c r="Z2080" s="29"/>
      <c r="AA2080" s="29"/>
    </row>
    <row r="2081" spans="2:11" x14ac:dyDescent="0.25">
      <c r="B2081" s="24" t="s">
        <v>279</v>
      </c>
    </row>
    <row r="2082" spans="2:11" x14ac:dyDescent="0.25">
      <c r="B2082" t="s">
        <v>380</v>
      </c>
      <c r="C2082" t="s">
        <v>281</v>
      </c>
      <c r="D2082" t="s">
        <v>381</v>
      </c>
      <c r="E2082" s="32">
        <v>1</v>
      </c>
      <c r="F2082" t="s">
        <v>283</v>
      </c>
      <c r="G2082" t="s">
        <v>284</v>
      </c>
      <c r="H2082" s="33"/>
      <c r="I2082" t="s">
        <v>285</v>
      </c>
      <c r="J2082" s="34">
        <f>ROUND(E2082/I2080* H2082,5)</f>
        <v>0</v>
      </c>
      <c r="K2082" s="35"/>
    </row>
    <row r="2083" spans="2:11" x14ac:dyDescent="0.25">
      <c r="D2083" s="36" t="s">
        <v>286</v>
      </c>
      <c r="E2083" s="35"/>
      <c r="H2083" s="35"/>
      <c r="K2083" s="33">
        <f>SUM(J2082:J2082)</f>
        <v>0</v>
      </c>
    </row>
    <row r="2084" spans="2:11" x14ac:dyDescent="0.25">
      <c r="B2084" s="24" t="s">
        <v>291</v>
      </c>
      <c r="E2084" s="35"/>
      <c r="H2084" s="35"/>
      <c r="K2084" s="35"/>
    </row>
    <row r="2085" spans="2:11" x14ac:dyDescent="0.25">
      <c r="B2085" t="s">
        <v>578</v>
      </c>
      <c r="C2085" t="s">
        <v>12</v>
      </c>
      <c r="D2085" t="s">
        <v>579</v>
      </c>
      <c r="E2085" s="32">
        <v>1</v>
      </c>
      <c r="G2085" t="s">
        <v>284</v>
      </c>
      <c r="H2085" s="33"/>
      <c r="I2085" t="s">
        <v>285</v>
      </c>
      <c r="J2085" s="34">
        <f>ROUND(E2085* H2085,5)</f>
        <v>0</v>
      </c>
      <c r="K2085" s="35"/>
    </row>
    <row r="2086" spans="2:11" x14ac:dyDescent="0.25">
      <c r="D2086" s="36" t="s">
        <v>299</v>
      </c>
      <c r="E2086" s="35"/>
      <c r="H2086" s="35"/>
      <c r="K2086" s="33">
        <f>SUM(J2085:J2085)</f>
        <v>0</v>
      </c>
    </row>
    <row r="2087" spans="2:11" x14ac:dyDescent="0.25">
      <c r="B2087" s="24" t="s">
        <v>312</v>
      </c>
      <c r="E2087" s="35"/>
      <c r="H2087" s="35"/>
      <c r="K2087" s="35"/>
    </row>
    <row r="2088" spans="2:11" ht="165" x14ac:dyDescent="0.25">
      <c r="B2088" t="s">
        <v>378</v>
      </c>
      <c r="C2088" t="s">
        <v>27</v>
      </c>
      <c r="D2088" s="38" t="s">
        <v>379</v>
      </c>
      <c r="E2088" s="32">
        <v>2.5</v>
      </c>
      <c r="G2088" t="s">
        <v>284</v>
      </c>
      <c r="H2088" s="33"/>
      <c r="I2088" t="s">
        <v>285</v>
      </c>
      <c r="J2088" s="34">
        <f>ROUND(E2088* H2088,5)</f>
        <v>0</v>
      </c>
      <c r="K2088" s="35"/>
    </row>
    <row r="2089" spans="2:11" x14ac:dyDescent="0.25">
      <c r="E2089" s="35"/>
      <c r="H2089" s="35"/>
      <c r="K2089" s="35"/>
    </row>
    <row r="2090" spans="2:11" x14ac:dyDescent="0.25">
      <c r="D2090" s="36" t="s">
        <v>301</v>
      </c>
      <c r="E2090" s="35"/>
      <c r="H2090" s="35">
        <v>2.5</v>
      </c>
      <c r="I2090" t="s">
        <v>302</v>
      </c>
      <c r="J2090">
        <f>ROUND(H2090/100*K2083,5)</f>
        <v>0</v>
      </c>
      <c r="K2090" s="35"/>
    </row>
    <row r="2091" spans="2:11" x14ac:dyDescent="0.25">
      <c r="D2091" s="36" t="s">
        <v>300</v>
      </c>
      <c r="E2091" s="35"/>
      <c r="H2091" s="35"/>
      <c r="K2091" s="37">
        <f>SUM(J2081:J2090)</f>
        <v>0</v>
      </c>
    </row>
    <row r="2092" spans="2:11" x14ac:dyDescent="0.25">
      <c r="D2092" s="36" t="s">
        <v>303</v>
      </c>
      <c r="E2092" s="35"/>
      <c r="H2092" s="35"/>
      <c r="K2092" s="37">
        <f>SUM(K2091:K2091)</f>
        <v>0</v>
      </c>
    </row>
  </sheetData>
  <sheetProtection sheet="1"/>
  <mergeCells count="303">
    <mergeCell ref="D2066:F2066"/>
    <mergeCell ref="I2066:J2066"/>
    <mergeCell ref="D2080:F2080"/>
    <mergeCell ref="I2080:J2080"/>
    <mergeCell ref="D1971:F1971"/>
    <mergeCell ref="I1971:J1971"/>
    <mergeCell ref="D1990:F1990"/>
    <mergeCell ref="I1990:J1990"/>
    <mergeCell ref="D2009:F2009"/>
    <mergeCell ref="I2009:J2009"/>
    <mergeCell ref="D2028:F2028"/>
    <mergeCell ref="I2028:J2028"/>
    <mergeCell ref="D2044:F2044"/>
    <mergeCell ref="I2044:J2044"/>
    <mergeCell ref="D1876:F1876"/>
    <mergeCell ref="I1876:J1876"/>
    <mergeCell ref="D1895:F1895"/>
    <mergeCell ref="I1895:J1895"/>
    <mergeCell ref="D1914:F1914"/>
    <mergeCell ref="I1914:J1914"/>
    <mergeCell ref="D1933:F1933"/>
    <mergeCell ref="I1933:J1933"/>
    <mergeCell ref="D1952:F1952"/>
    <mergeCell ref="I1952:J1952"/>
    <mergeCell ref="D1792:F1792"/>
    <mergeCell ref="I1792:J1792"/>
    <mergeCell ref="D1802:F1802"/>
    <mergeCell ref="I1802:J1802"/>
    <mergeCell ref="D1820:F1820"/>
    <mergeCell ref="I1820:J1820"/>
    <mergeCell ref="D1838:F1838"/>
    <mergeCell ref="I1838:J1838"/>
    <mergeCell ref="D1857:F1857"/>
    <mergeCell ref="I1857:J1857"/>
    <mergeCell ref="D1730:F1730"/>
    <mergeCell ref="I1730:J1730"/>
    <mergeCell ref="D1744:F1744"/>
    <mergeCell ref="I1744:J1744"/>
    <mergeCell ref="D1758:F1758"/>
    <mergeCell ref="I1758:J1758"/>
    <mergeCell ref="D1771:F1771"/>
    <mergeCell ref="I1771:J1771"/>
    <mergeCell ref="D1784:F1784"/>
    <mergeCell ref="I1784:J1784"/>
    <mergeCell ref="D1656:F1656"/>
    <mergeCell ref="I1656:J1656"/>
    <mergeCell ref="D1674:F1674"/>
    <mergeCell ref="I1674:J1674"/>
    <mergeCell ref="D1688:F1688"/>
    <mergeCell ref="I1688:J1688"/>
    <mergeCell ref="D1702:F1702"/>
    <mergeCell ref="I1702:J1702"/>
    <mergeCell ref="D1716:F1716"/>
    <mergeCell ref="I1716:J1716"/>
    <mergeCell ref="D1591:F1591"/>
    <mergeCell ref="I1591:J1591"/>
    <mergeCell ref="D1603:F1603"/>
    <mergeCell ref="I1603:J1603"/>
    <mergeCell ref="D1611:F1611"/>
    <mergeCell ref="I1611:J1611"/>
    <mergeCell ref="D1625:F1625"/>
    <mergeCell ref="I1625:J1625"/>
    <mergeCell ref="D1638:F1638"/>
    <mergeCell ref="I1638:J1638"/>
    <mergeCell ref="D1537:F1537"/>
    <mergeCell ref="I1537:J1537"/>
    <mergeCell ref="D1544:F1544"/>
    <mergeCell ref="I1544:J1544"/>
    <mergeCell ref="D1551:F1551"/>
    <mergeCell ref="I1551:J1551"/>
    <mergeCell ref="D1564:F1564"/>
    <mergeCell ref="I1564:J1564"/>
    <mergeCell ref="D1579:F1579"/>
    <mergeCell ref="I1579:J1579"/>
    <mergeCell ref="D1490:F1490"/>
    <mergeCell ref="I1490:J1490"/>
    <mergeCell ref="D1499:F1499"/>
    <mergeCell ref="I1499:J1499"/>
    <mergeCell ref="D1508:F1508"/>
    <mergeCell ref="I1508:J1508"/>
    <mergeCell ref="D1518:F1518"/>
    <mergeCell ref="I1518:J1518"/>
    <mergeCell ref="D1528:F1528"/>
    <mergeCell ref="I1528:J1528"/>
    <mergeCell ref="D1431:F1431"/>
    <mergeCell ref="I1431:J1431"/>
    <mergeCell ref="D1440:F1440"/>
    <mergeCell ref="I1440:J1440"/>
    <mergeCell ref="D1455:F1455"/>
    <mergeCell ref="I1455:J1455"/>
    <mergeCell ref="D1468:F1468"/>
    <mergeCell ref="I1468:J1468"/>
    <mergeCell ref="D1481:F1481"/>
    <mergeCell ref="I1481:J1481"/>
    <mergeCell ref="D1378:F1378"/>
    <mergeCell ref="I1378:J1378"/>
    <mergeCell ref="D1392:F1392"/>
    <mergeCell ref="I1392:J1392"/>
    <mergeCell ref="D1400:F1400"/>
    <mergeCell ref="I1400:J1400"/>
    <mergeCell ref="D1407:F1407"/>
    <mergeCell ref="I1407:J1407"/>
    <mergeCell ref="D1419:F1419"/>
    <mergeCell ref="I1419:J1419"/>
    <mergeCell ref="D1313:F1313"/>
    <mergeCell ref="I1313:J1313"/>
    <mergeCell ref="D1329:F1329"/>
    <mergeCell ref="I1329:J1329"/>
    <mergeCell ref="D1345:F1345"/>
    <mergeCell ref="I1345:J1345"/>
    <mergeCell ref="D1361:F1361"/>
    <mergeCell ref="I1361:J1361"/>
    <mergeCell ref="D1377:F1377"/>
    <mergeCell ref="I1377:J1377"/>
    <mergeCell ref="D1233:F1233"/>
    <mergeCell ref="I1233:J1233"/>
    <mergeCell ref="D1249:F1249"/>
    <mergeCell ref="I1249:J1249"/>
    <mergeCell ref="D1265:F1265"/>
    <mergeCell ref="I1265:J1265"/>
    <mergeCell ref="D1281:F1281"/>
    <mergeCell ref="I1281:J1281"/>
    <mergeCell ref="D1297:F1297"/>
    <mergeCell ref="I1297:J1297"/>
    <mergeCell ref="D1165:F1165"/>
    <mergeCell ref="I1165:J1165"/>
    <mergeCell ref="D1179:F1179"/>
    <mergeCell ref="I1179:J1179"/>
    <mergeCell ref="D1192:F1192"/>
    <mergeCell ref="I1192:J1192"/>
    <mergeCell ref="D1205:F1205"/>
    <mergeCell ref="I1205:J1205"/>
    <mergeCell ref="D1217:F1217"/>
    <mergeCell ref="I1217:J1217"/>
    <mergeCell ref="D1092:F1092"/>
    <mergeCell ref="I1092:J1092"/>
    <mergeCell ref="D1107:F1107"/>
    <mergeCell ref="I1107:J1107"/>
    <mergeCell ref="D1122:F1122"/>
    <mergeCell ref="I1122:J1122"/>
    <mergeCell ref="D1137:F1137"/>
    <mergeCell ref="I1137:J1137"/>
    <mergeCell ref="D1151:F1151"/>
    <mergeCell ref="I1151:J1151"/>
    <mergeCell ref="D1017:F1017"/>
    <mergeCell ref="I1017:J1017"/>
    <mergeCell ref="D1031:F1031"/>
    <mergeCell ref="I1031:J1031"/>
    <mergeCell ref="D1047:F1047"/>
    <mergeCell ref="I1047:J1047"/>
    <mergeCell ref="D1063:F1063"/>
    <mergeCell ref="I1063:J1063"/>
    <mergeCell ref="D1079:F1079"/>
    <mergeCell ref="I1079:J1079"/>
    <mergeCell ref="D943:F943"/>
    <mergeCell ref="I943:J943"/>
    <mergeCell ref="D957:F957"/>
    <mergeCell ref="I957:J957"/>
    <mergeCell ref="D971:F971"/>
    <mergeCell ref="I971:J971"/>
    <mergeCell ref="D987:F987"/>
    <mergeCell ref="I987:J987"/>
    <mergeCell ref="D1003:F1003"/>
    <mergeCell ref="I1003:J1003"/>
    <mergeCell ref="D869:F869"/>
    <mergeCell ref="I869:J869"/>
    <mergeCell ref="D886:F886"/>
    <mergeCell ref="I886:J886"/>
    <mergeCell ref="D903:F903"/>
    <mergeCell ref="I903:J903"/>
    <mergeCell ref="D917:F917"/>
    <mergeCell ref="I917:J917"/>
    <mergeCell ref="D930:F930"/>
    <mergeCell ref="I930:J930"/>
    <mergeCell ref="D797:F797"/>
    <mergeCell ref="I797:J797"/>
    <mergeCell ref="D812:F812"/>
    <mergeCell ref="I812:J812"/>
    <mergeCell ref="D834:F834"/>
    <mergeCell ref="I834:J834"/>
    <mergeCell ref="D855:F855"/>
    <mergeCell ref="I855:J855"/>
    <mergeCell ref="D862:F862"/>
    <mergeCell ref="I862:J862"/>
    <mergeCell ref="D718:F718"/>
    <mergeCell ref="I718:J718"/>
    <mergeCell ref="D740:F740"/>
    <mergeCell ref="I740:J740"/>
    <mergeCell ref="D754:F754"/>
    <mergeCell ref="I754:J754"/>
    <mergeCell ref="D768:F768"/>
    <mergeCell ref="I768:J768"/>
    <mergeCell ref="D781:F781"/>
    <mergeCell ref="I781:J781"/>
    <mergeCell ref="D644:F644"/>
    <mergeCell ref="I644:J644"/>
    <mergeCell ref="D651:F651"/>
    <mergeCell ref="I651:J651"/>
    <mergeCell ref="D667:F667"/>
    <mergeCell ref="I667:J667"/>
    <mergeCell ref="D680:F680"/>
    <mergeCell ref="I680:J680"/>
    <mergeCell ref="D696:F696"/>
    <mergeCell ref="I696:J696"/>
    <mergeCell ref="D587:F587"/>
    <mergeCell ref="I587:J587"/>
    <mergeCell ref="D596:F596"/>
    <mergeCell ref="I596:J596"/>
    <mergeCell ref="D605:F605"/>
    <mergeCell ref="I605:J605"/>
    <mergeCell ref="D620:F620"/>
    <mergeCell ref="I620:J620"/>
    <mergeCell ref="D632:F632"/>
    <mergeCell ref="I632:J632"/>
    <mergeCell ref="D515:F515"/>
    <mergeCell ref="I515:J515"/>
    <mergeCell ref="D529:F529"/>
    <mergeCell ref="I529:J529"/>
    <mergeCell ref="D543:F543"/>
    <mergeCell ref="I543:J543"/>
    <mergeCell ref="D559:F559"/>
    <mergeCell ref="I559:J559"/>
    <mergeCell ref="D572:F572"/>
    <mergeCell ref="I572:J572"/>
    <mergeCell ref="D435:F435"/>
    <mergeCell ref="I435:J435"/>
    <mergeCell ref="D448:F448"/>
    <mergeCell ref="I448:J448"/>
    <mergeCell ref="D465:F465"/>
    <mergeCell ref="I465:J465"/>
    <mergeCell ref="D482:F482"/>
    <mergeCell ref="I482:J482"/>
    <mergeCell ref="D499:F499"/>
    <mergeCell ref="I499:J499"/>
    <mergeCell ref="D360:F360"/>
    <mergeCell ref="I360:J360"/>
    <mergeCell ref="D377:F377"/>
    <mergeCell ref="I377:J377"/>
    <mergeCell ref="D393:F393"/>
    <mergeCell ref="I393:J393"/>
    <mergeCell ref="D407:F407"/>
    <mergeCell ref="I407:J407"/>
    <mergeCell ref="D421:F421"/>
    <mergeCell ref="I421:J421"/>
    <mergeCell ref="D294:F294"/>
    <mergeCell ref="I294:J294"/>
    <mergeCell ref="D309:F309"/>
    <mergeCell ref="I309:J309"/>
    <mergeCell ref="D322:F322"/>
    <mergeCell ref="I322:J322"/>
    <mergeCell ref="D334:F334"/>
    <mergeCell ref="I334:J334"/>
    <mergeCell ref="D346:F346"/>
    <mergeCell ref="I346:J346"/>
    <mergeCell ref="D232:F232"/>
    <mergeCell ref="I232:J232"/>
    <mergeCell ref="D245:F245"/>
    <mergeCell ref="I245:J245"/>
    <mergeCell ref="D260:F260"/>
    <mergeCell ref="I260:J260"/>
    <mergeCell ref="D267:F267"/>
    <mergeCell ref="I267:J267"/>
    <mergeCell ref="D280:F280"/>
    <mergeCell ref="I280:J280"/>
    <mergeCell ref="D157:F157"/>
    <mergeCell ref="I157:J157"/>
    <mergeCell ref="D171:F171"/>
    <mergeCell ref="I171:J171"/>
    <mergeCell ref="D188:F188"/>
    <mergeCell ref="I188:J188"/>
    <mergeCell ref="D204:F204"/>
    <mergeCell ref="I204:J204"/>
    <mergeCell ref="D216:F216"/>
    <mergeCell ref="I216:J216"/>
    <mergeCell ref="D69:F69"/>
    <mergeCell ref="I69:J69"/>
    <mergeCell ref="D91:F91"/>
    <mergeCell ref="I91:J91"/>
    <mergeCell ref="D105:F105"/>
    <mergeCell ref="I105:J105"/>
    <mergeCell ref="D119:F119"/>
    <mergeCell ref="I119:J119"/>
    <mergeCell ref="D140:F140"/>
    <mergeCell ref="I140:J140"/>
    <mergeCell ref="D13:F13"/>
    <mergeCell ref="I13:J13"/>
    <mergeCell ref="D14:F14"/>
    <mergeCell ref="I14:J14"/>
    <mergeCell ref="D30:F30"/>
    <mergeCell ref="I30:J30"/>
    <mergeCell ref="D47:F47"/>
    <mergeCell ref="I47:J47"/>
    <mergeCell ref="D64:F64"/>
    <mergeCell ref="I64:J64"/>
    <mergeCell ref="A1:K1"/>
    <mergeCell ref="A2:K2"/>
    <mergeCell ref="A3:K3"/>
    <mergeCell ref="A4:K4"/>
    <mergeCell ref="A6:K6"/>
    <mergeCell ref="D11:F11"/>
    <mergeCell ref="I11:J11"/>
    <mergeCell ref="D12:F12"/>
    <mergeCell ref="I12:J12"/>
  </mergeCells>
  <pageMargins left="0.75" right="0.75" top="0.75" bottom="0.5" header="0.5" footer="0.7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2"/>
  <sheetViews>
    <sheetView workbookViewId="0">
      <pane ySplit="8" topLeftCell="A9" activePane="bottomLeft" state="frozenSplit"/>
      <selection pane="bottomLeft"/>
    </sheetView>
  </sheetViews>
  <sheetFormatPr baseColWidth="10" defaultColWidth="9.140625" defaultRowHeight="15" x14ac:dyDescent="0.25"/>
  <cols>
    <col min="1" max="1" width="14.7109375" customWidth="1"/>
    <col min="2" max="2" width="6.140625" customWidth="1"/>
    <col min="3" max="3" width="65.7109375" customWidth="1"/>
    <col min="4" max="4" width="13.7109375" customWidth="1"/>
    <col min="5" max="5" width="3.42578125" customWidth="1"/>
  </cols>
  <sheetData>
    <row r="1" spans="1:4" x14ac:dyDescent="0.25">
      <c r="A1" s="9" t="s">
        <v>0</v>
      </c>
      <c r="B1" s="9" t="s">
        <v>0</v>
      </c>
      <c r="C1" s="9" t="s">
        <v>0</v>
      </c>
      <c r="D1" s="9" t="s">
        <v>0</v>
      </c>
    </row>
    <row r="2" spans="1:4" x14ac:dyDescent="0.25">
      <c r="A2" s="9"/>
      <c r="B2" s="9"/>
      <c r="C2" s="9"/>
      <c r="D2" s="9"/>
    </row>
    <row r="3" spans="1:4" x14ac:dyDescent="0.25">
      <c r="A3" s="9"/>
      <c r="B3" s="9"/>
      <c r="C3" s="9"/>
      <c r="D3" s="9"/>
    </row>
    <row r="4" spans="1:4" x14ac:dyDescent="0.25">
      <c r="A4" s="9"/>
      <c r="B4" s="9"/>
      <c r="C4" s="9"/>
      <c r="D4" s="9"/>
    </row>
    <row r="6" spans="1:4" ht="18.75" x14ac:dyDescent="0.3">
      <c r="A6" s="8" t="s">
        <v>264</v>
      </c>
      <c r="B6" s="8" t="s">
        <v>264</v>
      </c>
      <c r="C6" s="8" t="s">
        <v>264</v>
      </c>
      <c r="D6" s="8" t="s">
        <v>264</v>
      </c>
    </row>
    <row r="8" spans="1:4" x14ac:dyDescent="0.25">
      <c r="A8" s="27" t="s">
        <v>266</v>
      </c>
      <c r="B8" s="27" t="s">
        <v>267</v>
      </c>
      <c r="C8" s="27" t="s">
        <v>268</v>
      </c>
      <c r="D8" s="27" t="s">
        <v>2</v>
      </c>
    </row>
    <row r="10" spans="1:4" x14ac:dyDescent="0.25">
      <c r="A10" s="26" t="s">
        <v>279</v>
      </c>
    </row>
    <row r="11" spans="1:4" x14ac:dyDescent="0.25">
      <c r="A11">
        <v>98</v>
      </c>
      <c r="B11" t="s">
        <v>281</v>
      </c>
      <c r="C11" t="s">
        <v>395</v>
      </c>
      <c r="D11" s="33"/>
    </row>
    <row r="12" spans="1:4" x14ac:dyDescent="0.25">
      <c r="A12" t="s">
        <v>404</v>
      </c>
      <c r="B12" t="s">
        <v>281</v>
      </c>
      <c r="C12" t="s">
        <v>405</v>
      </c>
      <c r="D12" s="33"/>
    </row>
    <row r="13" spans="1:4" x14ac:dyDescent="0.25">
      <c r="A13" t="s">
        <v>685</v>
      </c>
      <c r="B13" t="s">
        <v>281</v>
      </c>
      <c r="C13" t="s">
        <v>686</v>
      </c>
      <c r="D13" s="33"/>
    </row>
    <row r="14" spans="1:4" x14ac:dyDescent="0.25">
      <c r="A14" t="s">
        <v>509</v>
      </c>
      <c r="B14" t="s">
        <v>281</v>
      </c>
      <c r="C14" t="s">
        <v>510</v>
      </c>
      <c r="D14" s="33"/>
    </row>
    <row r="15" spans="1:4" x14ac:dyDescent="0.25">
      <c r="A15" t="s">
        <v>558</v>
      </c>
      <c r="B15" t="s">
        <v>281</v>
      </c>
      <c r="C15" t="s">
        <v>559</v>
      </c>
      <c r="D15" s="33"/>
    </row>
    <row r="16" spans="1:4" x14ac:dyDescent="0.25">
      <c r="A16" t="s">
        <v>315</v>
      </c>
      <c r="B16" t="s">
        <v>281</v>
      </c>
      <c r="C16" t="s">
        <v>316</v>
      </c>
      <c r="D16" s="33"/>
    </row>
    <row r="17" spans="1:4" x14ac:dyDescent="0.25">
      <c r="A17" t="s">
        <v>423</v>
      </c>
      <c r="B17" t="s">
        <v>281</v>
      </c>
      <c r="C17" t="s">
        <v>424</v>
      </c>
      <c r="D17" s="33"/>
    </row>
    <row r="18" spans="1:4" x14ac:dyDescent="0.25">
      <c r="A18" t="s">
        <v>637</v>
      </c>
      <c r="B18" t="s">
        <v>281</v>
      </c>
      <c r="C18" t="s">
        <v>638</v>
      </c>
      <c r="D18" s="33"/>
    </row>
    <row r="19" spans="1:4" x14ac:dyDescent="0.25">
      <c r="A19" t="s">
        <v>450</v>
      </c>
      <c r="B19" t="s">
        <v>281</v>
      </c>
      <c r="C19" t="s">
        <v>451</v>
      </c>
      <c r="D19" s="33"/>
    </row>
    <row r="20" spans="1:4" x14ac:dyDescent="0.25">
      <c r="A20" t="s">
        <v>380</v>
      </c>
      <c r="B20" t="s">
        <v>281</v>
      </c>
      <c r="C20" t="s">
        <v>381</v>
      </c>
      <c r="D20" s="33"/>
    </row>
    <row r="21" spans="1:4" x14ac:dyDescent="0.25">
      <c r="A21" t="s">
        <v>460</v>
      </c>
      <c r="B21" t="s">
        <v>281</v>
      </c>
      <c r="C21" t="s">
        <v>461</v>
      </c>
      <c r="D21" s="33"/>
    </row>
    <row r="22" spans="1:4" x14ac:dyDescent="0.25">
      <c r="A22" t="s">
        <v>491</v>
      </c>
      <c r="B22" t="s">
        <v>281</v>
      </c>
      <c r="C22" t="s">
        <v>492</v>
      </c>
      <c r="D22" s="33"/>
    </row>
    <row r="23" spans="1:4" x14ac:dyDescent="0.25">
      <c r="A23" t="s">
        <v>366</v>
      </c>
      <c r="B23" t="s">
        <v>281</v>
      </c>
      <c r="C23" t="s">
        <v>367</v>
      </c>
      <c r="D23" s="33"/>
    </row>
    <row r="24" spans="1:4" x14ac:dyDescent="0.25">
      <c r="A24" t="s">
        <v>584</v>
      </c>
      <c r="B24" t="s">
        <v>281</v>
      </c>
      <c r="C24" t="s">
        <v>585</v>
      </c>
      <c r="D24" s="33"/>
    </row>
    <row r="25" spans="1:4" x14ac:dyDescent="0.25">
      <c r="A25" t="s">
        <v>317</v>
      </c>
      <c r="B25" t="s">
        <v>281</v>
      </c>
      <c r="C25" t="s">
        <v>318</v>
      </c>
      <c r="D25" s="33"/>
    </row>
    <row r="26" spans="1:4" x14ac:dyDescent="0.25">
      <c r="A26" t="s">
        <v>431</v>
      </c>
      <c r="B26" t="s">
        <v>281</v>
      </c>
      <c r="C26" t="s">
        <v>432</v>
      </c>
      <c r="D26" s="33"/>
    </row>
    <row r="27" spans="1:4" x14ac:dyDescent="0.25">
      <c r="A27" t="s">
        <v>639</v>
      </c>
      <c r="B27" t="s">
        <v>281</v>
      </c>
      <c r="C27" t="s">
        <v>640</v>
      </c>
      <c r="D27" s="33"/>
    </row>
    <row r="28" spans="1:4" x14ac:dyDescent="0.25">
      <c r="A28" t="s">
        <v>382</v>
      </c>
      <c r="B28" t="s">
        <v>281</v>
      </c>
      <c r="C28" t="s">
        <v>383</v>
      </c>
      <c r="D28" s="33"/>
    </row>
    <row r="29" spans="1:4" x14ac:dyDescent="0.25">
      <c r="A29" t="s">
        <v>462</v>
      </c>
      <c r="B29" t="s">
        <v>281</v>
      </c>
      <c r="C29" t="s">
        <v>463</v>
      </c>
      <c r="D29" s="33"/>
    </row>
    <row r="30" spans="1:4" x14ac:dyDescent="0.25">
      <c r="A30" t="s">
        <v>493</v>
      </c>
      <c r="B30" t="s">
        <v>281</v>
      </c>
      <c r="C30" t="s">
        <v>494</v>
      </c>
      <c r="D30" s="33"/>
    </row>
    <row r="31" spans="1:4" x14ac:dyDescent="0.25">
      <c r="A31" t="s">
        <v>364</v>
      </c>
      <c r="B31" t="s">
        <v>281</v>
      </c>
      <c r="C31" t="s">
        <v>365</v>
      </c>
      <c r="D31" s="33"/>
    </row>
    <row r="32" spans="1:4" x14ac:dyDescent="0.25">
      <c r="A32" t="s">
        <v>394</v>
      </c>
      <c r="B32" t="s">
        <v>281</v>
      </c>
      <c r="C32" t="s">
        <v>395</v>
      </c>
      <c r="D32" s="33"/>
    </row>
    <row r="33" spans="1:4" x14ac:dyDescent="0.25">
      <c r="A33" t="s">
        <v>280</v>
      </c>
      <c r="B33" t="s">
        <v>281</v>
      </c>
      <c r="C33" t="s">
        <v>282</v>
      </c>
      <c r="D33" s="33"/>
    </row>
    <row r="34" spans="1:4" x14ac:dyDescent="0.25">
      <c r="A34" s="26" t="s">
        <v>287</v>
      </c>
    </row>
    <row r="35" spans="1:4" x14ac:dyDescent="0.25">
      <c r="A35" t="s">
        <v>562</v>
      </c>
      <c r="B35" t="s">
        <v>281</v>
      </c>
      <c r="C35" t="s">
        <v>563</v>
      </c>
      <c r="D35" s="33"/>
    </row>
    <row r="36" spans="1:4" x14ac:dyDescent="0.25">
      <c r="A36" t="s">
        <v>288</v>
      </c>
      <c r="B36" t="s">
        <v>281</v>
      </c>
      <c r="C36" t="s">
        <v>289</v>
      </c>
      <c r="D36" s="33"/>
    </row>
    <row r="37" spans="1:4" x14ac:dyDescent="0.25">
      <c r="A37" t="s">
        <v>704</v>
      </c>
      <c r="B37" t="s">
        <v>30</v>
      </c>
      <c r="C37" t="s">
        <v>705</v>
      </c>
      <c r="D37" s="33"/>
    </row>
    <row r="38" spans="1:4" x14ac:dyDescent="0.25">
      <c r="A38" t="s">
        <v>694</v>
      </c>
      <c r="B38" t="s">
        <v>281</v>
      </c>
      <c r="C38" t="s">
        <v>695</v>
      </c>
      <c r="D38" s="33"/>
    </row>
    <row r="39" spans="1:4" x14ac:dyDescent="0.25">
      <c r="A39" t="s">
        <v>456</v>
      </c>
      <c r="B39" t="s">
        <v>281</v>
      </c>
      <c r="C39" t="s">
        <v>457</v>
      </c>
      <c r="D39" s="33"/>
    </row>
    <row r="40" spans="1:4" x14ac:dyDescent="0.25">
      <c r="A40" t="s">
        <v>688</v>
      </c>
      <c r="B40" t="s">
        <v>281</v>
      </c>
      <c r="C40" t="s">
        <v>689</v>
      </c>
      <c r="D40" s="33"/>
    </row>
    <row r="41" spans="1:4" x14ac:dyDescent="0.25">
      <c r="A41" t="s">
        <v>586</v>
      </c>
      <c r="B41" t="s">
        <v>281</v>
      </c>
      <c r="C41" t="s">
        <v>587</v>
      </c>
      <c r="D41" s="33"/>
    </row>
    <row r="42" spans="1:4" x14ac:dyDescent="0.25">
      <c r="A42" t="s">
        <v>560</v>
      </c>
      <c r="B42" t="s">
        <v>281</v>
      </c>
      <c r="C42" t="s">
        <v>561</v>
      </c>
      <c r="D42" s="33"/>
    </row>
    <row r="43" spans="1:4" x14ac:dyDescent="0.25">
      <c r="A43" s="26" t="s">
        <v>291</v>
      </c>
    </row>
    <row r="44" spans="1:4" x14ac:dyDescent="0.25">
      <c r="A44" t="s">
        <v>297</v>
      </c>
      <c r="B44" t="s">
        <v>30</v>
      </c>
      <c r="C44" t="s">
        <v>298</v>
      </c>
      <c r="D44" s="33"/>
    </row>
    <row r="45" spans="1:4" x14ac:dyDescent="0.25">
      <c r="A45" t="s">
        <v>295</v>
      </c>
      <c r="B45" t="s">
        <v>293</v>
      </c>
      <c r="C45" t="s">
        <v>296</v>
      </c>
      <c r="D45" s="33"/>
    </row>
    <row r="46" spans="1:4" x14ac:dyDescent="0.25">
      <c r="A46" t="s">
        <v>292</v>
      </c>
      <c r="B46" t="s">
        <v>293</v>
      </c>
      <c r="C46" t="s">
        <v>294</v>
      </c>
      <c r="D46" s="33"/>
    </row>
    <row r="47" spans="1:4" x14ac:dyDescent="0.25">
      <c r="A47" t="s">
        <v>306</v>
      </c>
      <c r="B47" t="s">
        <v>46</v>
      </c>
      <c r="C47" t="s">
        <v>307</v>
      </c>
      <c r="D47" s="33"/>
    </row>
    <row r="48" spans="1:4" x14ac:dyDescent="0.25">
      <c r="A48" t="s">
        <v>396</v>
      </c>
      <c r="B48" t="s">
        <v>46</v>
      </c>
      <c r="C48" t="s">
        <v>397</v>
      </c>
      <c r="D48" s="33"/>
    </row>
    <row r="49" spans="1:4" x14ac:dyDescent="0.25">
      <c r="A49" t="s">
        <v>607</v>
      </c>
      <c r="B49" t="s">
        <v>46</v>
      </c>
      <c r="C49" t="s">
        <v>608</v>
      </c>
      <c r="D49" s="33"/>
    </row>
    <row r="50" spans="1:4" x14ac:dyDescent="0.25">
      <c r="A50" t="s">
        <v>398</v>
      </c>
      <c r="B50" t="s">
        <v>46</v>
      </c>
      <c r="C50" t="s">
        <v>399</v>
      </c>
      <c r="D50" s="33"/>
    </row>
    <row r="51" spans="1:4" x14ac:dyDescent="0.25">
      <c r="A51" t="s">
        <v>605</v>
      </c>
      <c r="B51" t="s">
        <v>46</v>
      </c>
      <c r="C51" t="s">
        <v>606</v>
      </c>
      <c r="D51" s="33"/>
    </row>
    <row r="52" spans="1:4" x14ac:dyDescent="0.25">
      <c r="A52" t="s">
        <v>658</v>
      </c>
      <c r="B52" t="s">
        <v>46</v>
      </c>
      <c r="C52" t="s">
        <v>659</v>
      </c>
      <c r="D52" s="33"/>
    </row>
    <row r="53" spans="1:4" x14ac:dyDescent="0.25">
      <c r="A53" t="s">
        <v>390</v>
      </c>
      <c r="B53" t="s">
        <v>46</v>
      </c>
      <c r="C53" t="s">
        <v>391</v>
      </c>
      <c r="D53" s="33"/>
    </row>
    <row r="54" spans="1:4" x14ac:dyDescent="0.25">
      <c r="A54" t="s">
        <v>570</v>
      </c>
      <c r="B54" t="s">
        <v>46</v>
      </c>
      <c r="C54" t="s">
        <v>571</v>
      </c>
      <c r="D54" s="33"/>
    </row>
    <row r="55" spans="1:4" x14ac:dyDescent="0.25">
      <c r="A55" t="s">
        <v>627</v>
      </c>
      <c r="B55" t="s">
        <v>46</v>
      </c>
      <c r="C55" t="s">
        <v>628</v>
      </c>
      <c r="D55" s="33"/>
    </row>
    <row r="56" spans="1:4" x14ac:dyDescent="0.25">
      <c r="A56" t="s">
        <v>427</v>
      </c>
      <c r="B56" t="s">
        <v>46</v>
      </c>
      <c r="C56" t="s">
        <v>428</v>
      </c>
      <c r="D56" s="33"/>
    </row>
    <row r="57" spans="1:4" x14ac:dyDescent="0.25">
      <c r="A57" t="s">
        <v>334</v>
      </c>
      <c r="B57" t="s">
        <v>332</v>
      </c>
      <c r="C57" t="s">
        <v>335</v>
      </c>
      <c r="D57" s="33"/>
    </row>
    <row r="58" spans="1:4" x14ac:dyDescent="0.25">
      <c r="A58" t="s">
        <v>331</v>
      </c>
      <c r="B58" t="s">
        <v>332</v>
      </c>
      <c r="C58" t="s">
        <v>333</v>
      </c>
      <c r="D58" s="33"/>
    </row>
    <row r="59" spans="1:4" x14ac:dyDescent="0.25">
      <c r="A59" t="s">
        <v>329</v>
      </c>
      <c r="B59" t="s">
        <v>12</v>
      </c>
      <c r="C59" t="s">
        <v>330</v>
      </c>
      <c r="D59" s="33"/>
    </row>
    <row r="60" spans="1:4" x14ac:dyDescent="0.25">
      <c r="A60" t="s">
        <v>591</v>
      </c>
      <c r="B60" t="s">
        <v>12</v>
      </c>
      <c r="C60" t="s">
        <v>592</v>
      </c>
      <c r="D60" s="33"/>
    </row>
    <row r="61" spans="1:4" x14ac:dyDescent="0.25">
      <c r="A61" t="s">
        <v>548</v>
      </c>
      <c r="B61" t="s">
        <v>12</v>
      </c>
      <c r="C61" t="s">
        <v>549</v>
      </c>
      <c r="D61" s="33"/>
    </row>
    <row r="62" spans="1:4" x14ac:dyDescent="0.25">
      <c r="A62" t="s">
        <v>354</v>
      </c>
      <c r="B62" t="s">
        <v>27</v>
      </c>
      <c r="C62" t="s">
        <v>355</v>
      </c>
      <c r="D62" s="33"/>
    </row>
    <row r="63" spans="1:4" x14ac:dyDescent="0.25">
      <c r="A63" t="s">
        <v>358</v>
      </c>
      <c r="B63" t="s">
        <v>27</v>
      </c>
      <c r="C63" t="s">
        <v>359</v>
      </c>
      <c r="D63" s="33"/>
    </row>
    <row r="64" spans="1:4" x14ac:dyDescent="0.25">
      <c r="A64" t="s">
        <v>376</v>
      </c>
      <c r="B64" t="s">
        <v>27</v>
      </c>
      <c r="C64" t="s">
        <v>377</v>
      </c>
      <c r="D64" s="33"/>
    </row>
    <row r="65" spans="1:4" x14ac:dyDescent="0.25">
      <c r="A65" t="s">
        <v>327</v>
      </c>
      <c r="B65" t="s">
        <v>27</v>
      </c>
      <c r="C65" t="s">
        <v>328</v>
      </c>
      <c r="D65" s="33"/>
    </row>
    <row r="66" spans="1:4" x14ac:dyDescent="0.25">
      <c r="A66" t="s">
        <v>616</v>
      </c>
      <c r="B66" t="s">
        <v>27</v>
      </c>
      <c r="C66" t="s">
        <v>617</v>
      </c>
      <c r="D66" s="33"/>
    </row>
    <row r="67" spans="1:4" x14ac:dyDescent="0.25">
      <c r="A67" t="s">
        <v>629</v>
      </c>
      <c r="B67" t="s">
        <v>27</v>
      </c>
      <c r="C67" t="s">
        <v>630</v>
      </c>
      <c r="D67" s="33"/>
    </row>
    <row r="68" spans="1:4" x14ac:dyDescent="0.25">
      <c r="A68" t="s">
        <v>594</v>
      </c>
      <c r="B68" t="s">
        <v>12</v>
      </c>
      <c r="C68" t="s">
        <v>595</v>
      </c>
      <c r="D68" s="33"/>
    </row>
    <row r="69" spans="1:4" x14ac:dyDescent="0.25">
      <c r="A69" t="s">
        <v>609</v>
      </c>
      <c r="B69" t="s">
        <v>27</v>
      </c>
      <c r="C69" t="s">
        <v>610</v>
      </c>
      <c r="D69" s="33"/>
    </row>
    <row r="70" spans="1:4" x14ac:dyDescent="0.25">
      <c r="A70" t="s">
        <v>400</v>
      </c>
      <c r="B70" t="s">
        <v>27</v>
      </c>
      <c r="C70" t="s">
        <v>401</v>
      </c>
      <c r="D70" s="33"/>
    </row>
    <row r="71" spans="1:4" x14ac:dyDescent="0.25">
      <c r="A71" t="s">
        <v>707</v>
      </c>
      <c r="B71" t="s">
        <v>293</v>
      </c>
      <c r="C71" t="s">
        <v>708</v>
      </c>
      <c r="D71" s="33"/>
    </row>
    <row r="72" spans="1:4" x14ac:dyDescent="0.25">
      <c r="A72" t="s">
        <v>588</v>
      </c>
      <c r="B72" t="s">
        <v>46</v>
      </c>
      <c r="C72" t="s">
        <v>589</v>
      </c>
      <c r="D72" s="33"/>
    </row>
    <row r="73" spans="1:4" x14ac:dyDescent="0.25">
      <c r="A73" t="s">
        <v>344</v>
      </c>
      <c r="B73" t="s">
        <v>27</v>
      </c>
      <c r="C73" t="s">
        <v>345</v>
      </c>
      <c r="D73" s="33"/>
    </row>
    <row r="74" spans="1:4" x14ac:dyDescent="0.25">
      <c r="A74" t="s">
        <v>348</v>
      </c>
      <c r="B74" t="s">
        <v>27</v>
      </c>
      <c r="C74" t="s">
        <v>349</v>
      </c>
      <c r="D74" s="33"/>
    </row>
    <row r="75" spans="1:4" x14ac:dyDescent="0.25">
      <c r="A75" t="s">
        <v>601</v>
      </c>
      <c r="B75" t="s">
        <v>27</v>
      </c>
      <c r="C75" t="s">
        <v>602</v>
      </c>
      <c r="D75" s="33"/>
    </row>
    <row r="76" spans="1:4" x14ac:dyDescent="0.25">
      <c r="A76" t="s">
        <v>342</v>
      </c>
      <c r="B76" t="s">
        <v>12</v>
      </c>
      <c r="C76" t="s">
        <v>343</v>
      </c>
      <c r="D76" s="33"/>
    </row>
    <row r="77" spans="1:4" x14ac:dyDescent="0.25">
      <c r="A77" t="s">
        <v>350</v>
      </c>
      <c r="B77" t="s">
        <v>12</v>
      </c>
      <c r="C77" t="s">
        <v>351</v>
      </c>
      <c r="D77" s="33"/>
    </row>
    <row r="78" spans="1:4" x14ac:dyDescent="0.25">
      <c r="A78" t="s">
        <v>325</v>
      </c>
      <c r="B78" t="s">
        <v>115</v>
      </c>
      <c r="C78" t="s">
        <v>326</v>
      </c>
      <c r="D78" s="33"/>
    </row>
    <row r="79" spans="1:4" x14ac:dyDescent="0.25">
      <c r="A79" t="s">
        <v>321</v>
      </c>
      <c r="B79" t="s">
        <v>115</v>
      </c>
      <c r="C79" t="s">
        <v>322</v>
      </c>
      <c r="D79" s="33"/>
    </row>
    <row r="80" spans="1:4" x14ac:dyDescent="0.25">
      <c r="A80" t="s">
        <v>336</v>
      </c>
      <c r="B80" t="s">
        <v>115</v>
      </c>
      <c r="C80" t="s">
        <v>337</v>
      </c>
      <c r="D80" s="33"/>
    </row>
    <row r="81" spans="1:4" x14ac:dyDescent="0.25">
      <c r="A81" t="s">
        <v>748</v>
      </c>
      <c r="B81" t="s">
        <v>115</v>
      </c>
      <c r="C81" t="s">
        <v>749</v>
      </c>
      <c r="D81" s="33"/>
    </row>
    <row r="82" spans="1:4" x14ac:dyDescent="0.25">
      <c r="A82" t="s">
        <v>647</v>
      </c>
      <c r="B82" t="s">
        <v>27</v>
      </c>
      <c r="C82" t="s">
        <v>648</v>
      </c>
      <c r="D82" s="33"/>
    </row>
    <row r="83" spans="1:4" x14ac:dyDescent="0.25">
      <c r="A83" t="s">
        <v>612</v>
      </c>
      <c r="B83" t="s">
        <v>27</v>
      </c>
      <c r="C83" t="s">
        <v>613</v>
      </c>
      <c r="D83" s="33"/>
    </row>
    <row r="84" spans="1:4" x14ac:dyDescent="0.25">
      <c r="A84" t="s">
        <v>338</v>
      </c>
      <c r="B84" t="s">
        <v>27</v>
      </c>
      <c r="C84" t="s">
        <v>339</v>
      </c>
      <c r="D84" s="33"/>
    </row>
    <row r="85" spans="1:4" x14ac:dyDescent="0.25">
      <c r="A85" t="s">
        <v>710</v>
      </c>
      <c r="B85" t="s">
        <v>27</v>
      </c>
      <c r="C85" t="s">
        <v>711</v>
      </c>
      <c r="D85" s="33"/>
    </row>
    <row r="86" spans="1:4" x14ac:dyDescent="0.25">
      <c r="A86" t="s">
        <v>412</v>
      </c>
      <c r="B86" t="s">
        <v>413</v>
      </c>
      <c r="C86" t="s">
        <v>414</v>
      </c>
      <c r="D86" s="33"/>
    </row>
    <row r="87" spans="1:4" x14ac:dyDescent="0.25">
      <c r="A87" t="s">
        <v>415</v>
      </c>
      <c r="B87" t="s">
        <v>413</v>
      </c>
      <c r="C87" t="s">
        <v>416</v>
      </c>
      <c r="D87" s="33"/>
    </row>
    <row r="88" spans="1:4" x14ac:dyDescent="0.25">
      <c r="A88" t="s">
        <v>762</v>
      </c>
      <c r="B88" t="s">
        <v>413</v>
      </c>
      <c r="C88" t="s">
        <v>763</v>
      </c>
      <c r="D88" s="33"/>
    </row>
    <row r="89" spans="1:4" x14ac:dyDescent="0.25">
      <c r="A89" t="s">
        <v>319</v>
      </c>
      <c r="B89" t="s">
        <v>46</v>
      </c>
      <c r="C89" t="s">
        <v>320</v>
      </c>
      <c r="D89" s="33"/>
    </row>
    <row r="90" spans="1:4" x14ac:dyDescent="0.25">
      <c r="A90" t="s">
        <v>323</v>
      </c>
      <c r="B90" t="s">
        <v>115</v>
      </c>
      <c r="C90" t="s">
        <v>324</v>
      </c>
      <c r="D90" s="33"/>
    </row>
    <row r="91" spans="1:4" x14ac:dyDescent="0.25">
      <c r="A91" t="s">
        <v>386</v>
      </c>
      <c r="B91" t="s">
        <v>115</v>
      </c>
      <c r="C91" t="s">
        <v>387</v>
      </c>
      <c r="D91" s="33"/>
    </row>
    <row r="92" spans="1:4" x14ac:dyDescent="0.25">
      <c r="A92" t="s">
        <v>368</v>
      </c>
      <c r="B92" t="s">
        <v>27</v>
      </c>
      <c r="C92" t="s">
        <v>369</v>
      </c>
      <c r="D92" s="33"/>
    </row>
    <row r="93" spans="1:4" x14ac:dyDescent="0.25">
      <c r="A93" t="s">
        <v>374</v>
      </c>
      <c r="B93" t="s">
        <v>27</v>
      </c>
      <c r="C93" t="s">
        <v>375</v>
      </c>
      <c r="D93" s="33"/>
    </row>
    <row r="94" spans="1:4" x14ac:dyDescent="0.25">
      <c r="A94" t="s">
        <v>360</v>
      </c>
      <c r="B94" t="s">
        <v>27</v>
      </c>
      <c r="C94" t="s">
        <v>361</v>
      </c>
      <c r="D94" s="33"/>
    </row>
    <row r="95" spans="1:4" x14ac:dyDescent="0.25">
      <c r="A95" t="s">
        <v>370</v>
      </c>
      <c r="B95" t="s">
        <v>27</v>
      </c>
      <c r="C95" t="s">
        <v>371</v>
      </c>
      <c r="D95" s="33"/>
    </row>
    <row r="96" spans="1:4" x14ac:dyDescent="0.25">
      <c r="A96" t="s">
        <v>623</v>
      </c>
      <c r="B96" t="s">
        <v>12</v>
      </c>
      <c r="C96" t="s">
        <v>624</v>
      </c>
      <c r="D96" s="33"/>
    </row>
    <row r="97" spans="1:4" x14ac:dyDescent="0.25">
      <c r="A97" t="s">
        <v>634</v>
      </c>
      <c r="B97" t="s">
        <v>27</v>
      </c>
      <c r="C97" t="s">
        <v>635</v>
      </c>
      <c r="D97" s="33"/>
    </row>
    <row r="98" spans="1:4" x14ac:dyDescent="0.25">
      <c r="A98" t="s">
        <v>384</v>
      </c>
      <c r="B98" t="s">
        <v>27</v>
      </c>
      <c r="C98" t="s">
        <v>385</v>
      </c>
      <c r="D98" s="33"/>
    </row>
    <row r="99" spans="1:4" x14ac:dyDescent="0.25">
      <c r="A99" t="s">
        <v>643</v>
      </c>
      <c r="B99" t="s">
        <v>46</v>
      </c>
      <c r="C99" t="s">
        <v>644</v>
      </c>
      <c r="D99" s="33"/>
    </row>
    <row r="100" spans="1:4" x14ac:dyDescent="0.25">
      <c r="A100" t="s">
        <v>641</v>
      </c>
      <c r="B100" t="s">
        <v>46</v>
      </c>
      <c r="C100" t="s">
        <v>642</v>
      </c>
      <c r="D100" s="33"/>
    </row>
    <row r="101" spans="1:4" x14ac:dyDescent="0.25">
      <c r="A101" t="s">
        <v>406</v>
      </c>
      <c r="B101" t="s">
        <v>46</v>
      </c>
      <c r="C101" t="s">
        <v>407</v>
      </c>
      <c r="D101" s="33"/>
    </row>
    <row r="102" spans="1:4" x14ac:dyDescent="0.25">
      <c r="A102" t="s">
        <v>729</v>
      </c>
      <c r="B102" t="s">
        <v>27</v>
      </c>
      <c r="C102" t="s">
        <v>730</v>
      </c>
      <c r="D102" s="33"/>
    </row>
    <row r="103" spans="1:4" x14ac:dyDescent="0.25">
      <c r="A103" t="s">
        <v>574</v>
      </c>
      <c r="B103" t="s">
        <v>27</v>
      </c>
      <c r="C103" t="s">
        <v>575</v>
      </c>
      <c r="D103" s="33"/>
    </row>
    <row r="104" spans="1:4" x14ac:dyDescent="0.25">
      <c r="A104" t="s">
        <v>572</v>
      </c>
      <c r="B104" t="s">
        <v>115</v>
      </c>
      <c r="C104" t="s">
        <v>573</v>
      </c>
      <c r="D104" s="33"/>
    </row>
    <row r="105" spans="1:4" x14ac:dyDescent="0.25">
      <c r="A105" t="s">
        <v>653</v>
      </c>
      <c r="B105" t="s">
        <v>115</v>
      </c>
      <c r="C105" t="s">
        <v>654</v>
      </c>
      <c r="D105" s="33"/>
    </row>
    <row r="106" spans="1:4" x14ac:dyDescent="0.25">
      <c r="A106" t="s">
        <v>656</v>
      </c>
      <c r="B106" t="s">
        <v>115</v>
      </c>
      <c r="C106" t="s">
        <v>657</v>
      </c>
      <c r="D106" s="33"/>
    </row>
    <row r="107" spans="1:4" x14ac:dyDescent="0.25">
      <c r="A107" t="s">
        <v>746</v>
      </c>
      <c r="B107" t="s">
        <v>27</v>
      </c>
      <c r="C107" t="s">
        <v>747</v>
      </c>
      <c r="D107" s="33"/>
    </row>
    <row r="108" spans="1:4" x14ac:dyDescent="0.25">
      <c r="A108" t="s">
        <v>410</v>
      </c>
      <c r="B108" t="s">
        <v>27</v>
      </c>
      <c r="C108" t="s">
        <v>411</v>
      </c>
      <c r="D108" s="33"/>
    </row>
    <row r="109" spans="1:4" x14ac:dyDescent="0.25">
      <c r="A109" t="s">
        <v>419</v>
      </c>
      <c r="B109" t="s">
        <v>12</v>
      </c>
      <c r="C109" t="s">
        <v>420</v>
      </c>
      <c r="D109" s="33"/>
    </row>
    <row r="110" spans="1:4" x14ac:dyDescent="0.25">
      <c r="A110" t="s">
        <v>435</v>
      </c>
      <c r="B110" t="s">
        <v>12</v>
      </c>
      <c r="C110" t="s">
        <v>436</v>
      </c>
      <c r="D110" s="33"/>
    </row>
    <row r="111" spans="1:4" x14ac:dyDescent="0.25">
      <c r="A111" t="s">
        <v>439</v>
      </c>
      <c r="B111" t="s">
        <v>12</v>
      </c>
      <c r="C111" t="s">
        <v>440</v>
      </c>
      <c r="D111" s="33"/>
    </row>
    <row r="112" spans="1:4" x14ac:dyDescent="0.25">
      <c r="A112" t="s">
        <v>580</v>
      </c>
      <c r="B112" t="s">
        <v>12</v>
      </c>
      <c r="C112" t="s">
        <v>581</v>
      </c>
      <c r="D112" s="33"/>
    </row>
    <row r="113" spans="1:4" x14ac:dyDescent="0.25">
      <c r="A113" t="s">
        <v>578</v>
      </c>
      <c r="B113" t="s">
        <v>12</v>
      </c>
      <c r="C113" t="s">
        <v>579</v>
      </c>
      <c r="D113" s="33"/>
    </row>
    <row r="114" spans="1:4" x14ac:dyDescent="0.25">
      <c r="A114" t="s">
        <v>447</v>
      </c>
      <c r="B114" t="s">
        <v>115</v>
      </c>
      <c r="C114" t="s">
        <v>446</v>
      </c>
      <c r="D114" s="33"/>
    </row>
    <row r="115" spans="1:4" x14ac:dyDescent="0.25">
      <c r="A115" t="s">
        <v>425</v>
      </c>
      <c r="B115" t="s">
        <v>115</v>
      </c>
      <c r="C115" t="s">
        <v>426</v>
      </c>
      <c r="D115" s="33"/>
    </row>
    <row r="116" spans="1:4" x14ac:dyDescent="0.25">
      <c r="A116" t="s">
        <v>441</v>
      </c>
      <c r="B116" t="s">
        <v>12</v>
      </c>
      <c r="C116" t="s">
        <v>442</v>
      </c>
      <c r="D116" s="33"/>
    </row>
    <row r="117" spans="1:4" x14ac:dyDescent="0.25">
      <c r="A117" t="s">
        <v>443</v>
      </c>
      <c r="B117" t="s">
        <v>12</v>
      </c>
      <c r="C117" t="s">
        <v>444</v>
      </c>
      <c r="D117" s="33"/>
    </row>
    <row r="118" spans="1:4" x14ac:dyDescent="0.25">
      <c r="A118" t="s">
        <v>433</v>
      </c>
      <c r="B118" t="s">
        <v>12</v>
      </c>
      <c r="C118" t="s">
        <v>434</v>
      </c>
      <c r="D118" s="33"/>
    </row>
    <row r="119" spans="1:4" x14ac:dyDescent="0.25">
      <c r="A119" t="s">
        <v>720</v>
      </c>
      <c r="B119" t="s">
        <v>12</v>
      </c>
      <c r="C119" t="s">
        <v>721</v>
      </c>
      <c r="D119" s="33"/>
    </row>
    <row r="120" spans="1:4" x14ac:dyDescent="0.25">
      <c r="A120" t="s">
        <v>722</v>
      </c>
      <c r="B120" t="s">
        <v>12</v>
      </c>
      <c r="C120" t="s">
        <v>723</v>
      </c>
      <c r="D120" s="33"/>
    </row>
    <row r="121" spans="1:4" x14ac:dyDescent="0.25">
      <c r="A121" t="s">
        <v>452</v>
      </c>
      <c r="B121" t="s">
        <v>27</v>
      </c>
      <c r="C121" t="s">
        <v>453</v>
      </c>
      <c r="D121" s="33"/>
    </row>
    <row r="122" spans="1:4" x14ac:dyDescent="0.25">
      <c r="A122" t="s">
        <v>760</v>
      </c>
      <c r="B122" t="s">
        <v>27</v>
      </c>
      <c r="C122" t="s">
        <v>761</v>
      </c>
      <c r="D122" s="33"/>
    </row>
    <row r="123" spans="1:4" x14ac:dyDescent="0.25">
      <c r="A123" t="s">
        <v>546</v>
      </c>
      <c r="B123" t="s">
        <v>115</v>
      </c>
      <c r="C123" t="s">
        <v>547</v>
      </c>
      <c r="D123" s="33"/>
    </row>
    <row r="124" spans="1:4" x14ac:dyDescent="0.25">
      <c r="A124" t="s">
        <v>544</v>
      </c>
      <c r="B124" t="s">
        <v>12</v>
      </c>
      <c r="C124" t="s">
        <v>545</v>
      </c>
      <c r="D124" s="33"/>
    </row>
    <row r="125" spans="1:4" x14ac:dyDescent="0.25">
      <c r="A125" t="s">
        <v>550</v>
      </c>
      <c r="B125" t="s">
        <v>12</v>
      </c>
      <c r="C125" t="s">
        <v>551</v>
      </c>
      <c r="D125" s="33"/>
    </row>
    <row r="126" spans="1:4" x14ac:dyDescent="0.25">
      <c r="A126" t="s">
        <v>466</v>
      </c>
      <c r="B126" t="s">
        <v>12</v>
      </c>
      <c r="C126" t="s">
        <v>467</v>
      </c>
      <c r="D126" s="33"/>
    </row>
    <row r="127" spans="1:4" x14ac:dyDescent="0.25">
      <c r="A127" t="s">
        <v>470</v>
      </c>
      <c r="B127" t="s">
        <v>12</v>
      </c>
      <c r="C127" t="s">
        <v>471</v>
      </c>
      <c r="D127" s="33"/>
    </row>
    <row r="128" spans="1:4" x14ac:dyDescent="0.25">
      <c r="A128" t="s">
        <v>479</v>
      </c>
      <c r="B128" t="s">
        <v>12</v>
      </c>
      <c r="C128" t="s">
        <v>480</v>
      </c>
      <c r="D128" s="33"/>
    </row>
    <row r="129" spans="1:4" x14ac:dyDescent="0.25">
      <c r="A129" t="s">
        <v>487</v>
      </c>
      <c r="B129" t="s">
        <v>12</v>
      </c>
      <c r="C129" t="s">
        <v>488</v>
      </c>
      <c r="D129" s="33"/>
    </row>
    <row r="130" spans="1:4" x14ac:dyDescent="0.25">
      <c r="A130" t="s">
        <v>464</v>
      </c>
      <c r="B130" t="s">
        <v>12</v>
      </c>
      <c r="C130" t="s">
        <v>465</v>
      </c>
      <c r="D130" s="33"/>
    </row>
    <row r="131" spans="1:4" x14ac:dyDescent="0.25">
      <c r="A131" t="s">
        <v>485</v>
      </c>
      <c r="B131" t="s">
        <v>12</v>
      </c>
      <c r="C131" t="s">
        <v>486</v>
      </c>
      <c r="D131" s="33"/>
    </row>
    <row r="132" spans="1:4" x14ac:dyDescent="0.25">
      <c r="A132" t="s">
        <v>495</v>
      </c>
      <c r="B132" t="s">
        <v>12</v>
      </c>
      <c r="C132" t="s">
        <v>496</v>
      </c>
      <c r="D132" s="33"/>
    </row>
    <row r="133" spans="1:4" x14ac:dyDescent="0.25">
      <c r="A133" t="s">
        <v>765</v>
      </c>
      <c r="B133" t="s">
        <v>12</v>
      </c>
      <c r="C133" t="s">
        <v>766</v>
      </c>
      <c r="D133" s="33"/>
    </row>
    <row r="134" spans="1:4" x14ac:dyDescent="0.25">
      <c r="A134" t="s">
        <v>501</v>
      </c>
      <c r="B134" t="s">
        <v>12</v>
      </c>
      <c r="C134" t="s">
        <v>502</v>
      </c>
      <c r="D134" s="33"/>
    </row>
    <row r="135" spans="1:4" x14ac:dyDescent="0.25">
      <c r="A135" t="s">
        <v>513</v>
      </c>
      <c r="B135" t="s">
        <v>12</v>
      </c>
      <c r="C135" t="s">
        <v>514</v>
      </c>
      <c r="D135" s="33"/>
    </row>
    <row r="136" spans="1:4" x14ac:dyDescent="0.25">
      <c r="A136" t="s">
        <v>767</v>
      </c>
      <c r="B136" t="s">
        <v>46</v>
      </c>
      <c r="C136" t="s">
        <v>768</v>
      </c>
      <c r="D136" s="33"/>
    </row>
    <row r="137" spans="1:4" x14ac:dyDescent="0.25">
      <c r="A137" t="s">
        <v>505</v>
      </c>
      <c r="B137" t="s">
        <v>12</v>
      </c>
      <c r="C137" t="s">
        <v>506</v>
      </c>
      <c r="D137" s="33"/>
    </row>
    <row r="138" spans="1:4" x14ac:dyDescent="0.25">
      <c r="A138" t="s">
        <v>499</v>
      </c>
      <c r="B138" t="s">
        <v>12</v>
      </c>
      <c r="C138" t="s">
        <v>500</v>
      </c>
      <c r="D138" s="33"/>
    </row>
    <row r="139" spans="1:4" x14ac:dyDescent="0.25">
      <c r="A139" t="s">
        <v>667</v>
      </c>
      <c r="B139" t="s">
        <v>12</v>
      </c>
      <c r="C139" t="s">
        <v>668</v>
      </c>
      <c r="D139" s="33"/>
    </row>
    <row r="140" spans="1:4" x14ac:dyDescent="0.25">
      <c r="A140" t="s">
        <v>554</v>
      </c>
      <c r="B140" t="s">
        <v>12</v>
      </c>
      <c r="C140" t="s">
        <v>555</v>
      </c>
      <c r="D140" s="33"/>
    </row>
    <row r="141" spans="1:4" x14ac:dyDescent="0.25">
      <c r="A141" t="s">
        <v>511</v>
      </c>
      <c r="B141" t="s">
        <v>27</v>
      </c>
      <c r="C141" t="s">
        <v>512</v>
      </c>
      <c r="D141" s="33"/>
    </row>
    <row r="142" spans="1:4" x14ac:dyDescent="0.25">
      <c r="A142" t="s">
        <v>517</v>
      </c>
      <c r="B142" t="s">
        <v>27</v>
      </c>
      <c r="C142" t="s">
        <v>518</v>
      </c>
      <c r="D142" s="33"/>
    </row>
    <row r="143" spans="1:4" x14ac:dyDescent="0.25">
      <c r="A143" t="s">
        <v>523</v>
      </c>
      <c r="B143" t="s">
        <v>115</v>
      </c>
      <c r="C143" t="s">
        <v>524</v>
      </c>
      <c r="D143" s="33"/>
    </row>
    <row r="144" spans="1:4" x14ac:dyDescent="0.25">
      <c r="A144" t="s">
        <v>525</v>
      </c>
      <c r="B144" t="s">
        <v>526</v>
      </c>
      <c r="C144" t="s">
        <v>527</v>
      </c>
      <c r="D144" s="33"/>
    </row>
    <row r="145" spans="1:4" x14ac:dyDescent="0.25">
      <c r="A145" t="s">
        <v>528</v>
      </c>
      <c r="B145" t="s">
        <v>46</v>
      </c>
      <c r="C145" t="s">
        <v>529</v>
      </c>
      <c r="D145" s="33"/>
    </row>
    <row r="146" spans="1:4" x14ac:dyDescent="0.25">
      <c r="A146" t="s">
        <v>530</v>
      </c>
      <c r="B146" t="s">
        <v>12</v>
      </c>
      <c r="C146" t="s">
        <v>531</v>
      </c>
      <c r="D146" s="33"/>
    </row>
    <row r="147" spans="1:4" x14ac:dyDescent="0.25">
      <c r="A147" t="s">
        <v>536</v>
      </c>
      <c r="B147" t="s">
        <v>12</v>
      </c>
      <c r="C147" t="s">
        <v>537</v>
      </c>
      <c r="D147" s="33"/>
    </row>
    <row r="148" spans="1:4" x14ac:dyDescent="0.25">
      <c r="A148" t="s">
        <v>681</v>
      </c>
      <c r="B148" t="s">
        <v>12</v>
      </c>
      <c r="C148" t="s">
        <v>682</v>
      </c>
      <c r="D148" s="33"/>
    </row>
    <row r="149" spans="1:4" x14ac:dyDescent="0.25">
      <c r="A149" t="s">
        <v>540</v>
      </c>
      <c r="B149" t="s">
        <v>12</v>
      </c>
      <c r="C149" t="s">
        <v>541</v>
      </c>
      <c r="D149" s="33"/>
    </row>
    <row r="150" spans="1:4" x14ac:dyDescent="0.25">
      <c r="A150" t="s">
        <v>534</v>
      </c>
      <c r="B150" t="s">
        <v>115</v>
      </c>
      <c r="C150" t="s">
        <v>535</v>
      </c>
      <c r="D150" s="33"/>
    </row>
    <row r="151" spans="1:4" x14ac:dyDescent="0.25">
      <c r="A151" s="26" t="s">
        <v>473</v>
      </c>
    </row>
    <row r="152" spans="1:4" x14ac:dyDescent="0.25">
      <c r="A152" t="s">
        <v>481</v>
      </c>
      <c r="B152" t="s">
        <v>12</v>
      </c>
      <c r="C152" t="s">
        <v>482</v>
      </c>
      <c r="D152" s="33"/>
    </row>
  </sheetData>
  <sheetProtection sheet="1"/>
  <mergeCells count="5">
    <mergeCell ref="A1:D1"/>
    <mergeCell ref="A2:D2"/>
    <mergeCell ref="A3:D3"/>
    <mergeCell ref="A4:D4"/>
    <mergeCell ref="A6:D6"/>
  </mergeCells>
  <pageMargins left="0.75" right="0.75" top="0.75" bottom="0.5" header="0.5" footer="0.7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24"/>
  <sheetViews>
    <sheetView workbookViewId="0"/>
  </sheetViews>
  <sheetFormatPr baseColWidth="10" defaultColWidth="9.140625" defaultRowHeight="15" x14ac:dyDescent="0.25"/>
  <cols>
    <col min="1" max="1" width="25.7109375" customWidth="1"/>
    <col min="2" max="2" width="3.42578125" customWidth="1"/>
    <col min="3" max="7" width="13.7109375" customWidth="1"/>
    <col min="8" max="8" width="25.7109375" customWidth="1"/>
  </cols>
  <sheetData>
    <row r="1" spans="1:8" x14ac:dyDescent="0.25">
      <c r="E1" s="3" t="s">
        <v>0</v>
      </c>
      <c r="F1" s="3" t="s">
        <v>0</v>
      </c>
      <c r="G1" s="3" t="s">
        <v>0</v>
      </c>
      <c r="H1" s="3" t="s">
        <v>0</v>
      </c>
    </row>
    <row r="2" spans="1:8" x14ac:dyDescent="0.25">
      <c r="E2" s="3"/>
      <c r="F2" s="3"/>
      <c r="G2" s="3"/>
      <c r="H2" s="3"/>
    </row>
    <row r="3" spans="1:8" x14ac:dyDescent="0.25">
      <c r="E3" s="3"/>
      <c r="F3" s="3"/>
      <c r="G3" s="3"/>
      <c r="H3" s="3"/>
    </row>
    <row r="4" spans="1:8" x14ac:dyDescent="0.25">
      <c r="E4" s="3"/>
      <c r="F4" s="3"/>
      <c r="G4" s="3"/>
      <c r="H4" s="3"/>
    </row>
    <row r="6" spans="1:8" ht="18.75" x14ac:dyDescent="0.3">
      <c r="C6" s="2" t="s">
        <v>771</v>
      </c>
      <c r="D6" s="2" t="s">
        <v>771</v>
      </c>
      <c r="E6" s="2" t="s">
        <v>771</v>
      </c>
      <c r="F6" s="2" t="s">
        <v>771</v>
      </c>
      <c r="G6" s="2" t="s">
        <v>771</v>
      </c>
    </row>
    <row r="10" spans="1:8" x14ac:dyDescent="0.25">
      <c r="B10" t="s">
        <v>772</v>
      </c>
      <c r="C10" s="39" t="s">
        <v>5</v>
      </c>
      <c r="D10" s="40" t="s">
        <v>6</v>
      </c>
      <c r="E10" s="39" t="s">
        <v>7</v>
      </c>
    </row>
    <row r="11" spans="1:8" x14ac:dyDescent="0.25">
      <c r="B11" t="s">
        <v>772</v>
      </c>
      <c r="C11" s="39" t="s">
        <v>8</v>
      </c>
      <c r="D11" s="40" t="s">
        <v>6</v>
      </c>
      <c r="E11" s="39" t="s">
        <v>9</v>
      </c>
    </row>
    <row r="13" spans="1:8" ht="45" customHeight="1" x14ac:dyDescent="0.25">
      <c r="A13" s="41" t="s">
        <v>773</v>
      </c>
      <c r="B13" s="42" t="s">
        <v>774</v>
      </c>
      <c r="C13" s="41" t="s">
        <v>11</v>
      </c>
      <c r="D13" s="41" t="s">
        <v>12</v>
      </c>
      <c r="E13" s="1" t="s">
        <v>13</v>
      </c>
      <c r="F13" s="1" t="s">
        <v>13</v>
      </c>
      <c r="G13" s="43">
        <f>SUM(G14:G14)</f>
        <v>2</v>
      </c>
    </row>
    <row r="14" spans="1:8" x14ac:dyDescent="0.25">
      <c r="A14" s="44" t="s">
        <v>775</v>
      </c>
      <c r="B14" s="44"/>
      <c r="C14" s="45">
        <v>2</v>
      </c>
      <c r="D14" s="45"/>
      <c r="E14" s="45"/>
      <c r="F14" s="45"/>
      <c r="G14" s="45">
        <f>PRODUCT(C14:F14)</f>
        <v>2</v>
      </c>
    </row>
    <row r="16" spans="1:8" ht="45" customHeight="1" x14ac:dyDescent="0.25">
      <c r="A16" s="41" t="s">
        <v>776</v>
      </c>
      <c r="B16" s="42" t="s">
        <v>774</v>
      </c>
      <c r="C16" s="41" t="s">
        <v>14</v>
      </c>
      <c r="D16" s="41" t="s">
        <v>12</v>
      </c>
      <c r="E16" s="1" t="s">
        <v>777</v>
      </c>
      <c r="F16" s="1" t="s">
        <v>777</v>
      </c>
      <c r="G16" s="43">
        <f>SUM(G17:G17)</f>
        <v>1</v>
      </c>
    </row>
    <row r="17" spans="1:7" x14ac:dyDescent="0.25">
      <c r="A17" s="44" t="s">
        <v>775</v>
      </c>
      <c r="B17" s="44"/>
      <c r="C17" s="45">
        <v>1</v>
      </c>
      <c r="D17" s="45"/>
      <c r="E17" s="45"/>
      <c r="F17" s="45"/>
      <c r="G17" s="45">
        <f>PRODUCT(C17:F17)</f>
        <v>1</v>
      </c>
    </row>
    <row r="19" spans="1:7" x14ac:dyDescent="0.25">
      <c r="B19" t="s">
        <v>772</v>
      </c>
      <c r="C19" s="39" t="s">
        <v>5</v>
      </c>
      <c r="D19" s="40" t="s">
        <v>6</v>
      </c>
      <c r="E19" s="39" t="s">
        <v>7</v>
      </c>
    </row>
    <row r="20" spans="1:7" x14ac:dyDescent="0.25">
      <c r="B20" t="s">
        <v>772</v>
      </c>
      <c r="C20" s="39" t="s">
        <v>8</v>
      </c>
      <c r="D20" s="40" t="s">
        <v>17</v>
      </c>
      <c r="E20" s="39" t="s">
        <v>18</v>
      </c>
    </row>
    <row r="22" spans="1:7" ht="45" customHeight="1" x14ac:dyDescent="0.25">
      <c r="A22" s="41" t="s">
        <v>778</v>
      </c>
      <c r="B22" s="42" t="s">
        <v>774</v>
      </c>
      <c r="C22" s="41" t="s">
        <v>20</v>
      </c>
      <c r="D22" s="41" t="s">
        <v>12</v>
      </c>
      <c r="E22" s="1" t="s">
        <v>21</v>
      </c>
      <c r="F22" s="1" t="s">
        <v>21</v>
      </c>
      <c r="G22" s="43">
        <f>SUM(G23:G24)</f>
        <v>12</v>
      </c>
    </row>
    <row r="23" spans="1:7" x14ac:dyDescent="0.25">
      <c r="A23" s="46"/>
      <c r="B23" s="46" t="s">
        <v>779</v>
      </c>
      <c r="C23" s="47" t="s">
        <v>780</v>
      </c>
      <c r="D23" s="47"/>
      <c r="E23" s="47"/>
      <c r="F23" s="47"/>
      <c r="G23" s="48"/>
    </row>
    <row r="24" spans="1:7" x14ac:dyDescent="0.25">
      <c r="A24" s="44" t="s">
        <v>781</v>
      </c>
      <c r="B24" s="44"/>
      <c r="C24" s="45">
        <v>12</v>
      </c>
      <c r="D24" s="45"/>
      <c r="E24" s="45"/>
      <c r="F24" s="45"/>
      <c r="G24" s="45">
        <f>PRODUCT(C24:F24)</f>
        <v>12</v>
      </c>
    </row>
    <row r="26" spans="1:7" ht="45" customHeight="1" x14ac:dyDescent="0.25">
      <c r="A26" s="41" t="s">
        <v>782</v>
      </c>
      <c r="B26" s="42" t="s">
        <v>774</v>
      </c>
      <c r="C26" s="41" t="s">
        <v>22</v>
      </c>
      <c r="D26" s="41" t="s">
        <v>12</v>
      </c>
      <c r="E26" s="1" t="s">
        <v>23</v>
      </c>
      <c r="F26" s="1" t="s">
        <v>23</v>
      </c>
      <c r="G26" s="43">
        <f>SUM(G27:G31)</f>
        <v>15</v>
      </c>
    </row>
    <row r="27" spans="1:7" x14ac:dyDescent="0.25">
      <c r="A27" s="46"/>
      <c r="B27" s="46" t="s">
        <v>779</v>
      </c>
      <c r="C27" s="47" t="s">
        <v>780</v>
      </c>
      <c r="D27" s="47"/>
      <c r="E27" s="47"/>
      <c r="F27" s="47"/>
      <c r="G27" s="48"/>
    </row>
    <row r="28" spans="1:7" x14ac:dyDescent="0.25">
      <c r="A28" s="44" t="s">
        <v>781</v>
      </c>
      <c r="B28" s="44"/>
      <c r="C28" s="45">
        <v>7</v>
      </c>
      <c r="D28" s="45"/>
      <c r="E28" s="45"/>
      <c r="F28" s="45"/>
      <c r="G28" s="45">
        <f>PRODUCT(C28:F28)</f>
        <v>7</v>
      </c>
    </row>
    <row r="29" spans="1:7" x14ac:dyDescent="0.25">
      <c r="A29" s="44" t="s">
        <v>783</v>
      </c>
      <c r="B29" s="44"/>
      <c r="C29" s="45">
        <v>5</v>
      </c>
      <c r="D29" s="45"/>
      <c r="E29" s="45"/>
      <c r="F29" s="45"/>
      <c r="G29" s="45">
        <f>PRODUCT(C29:F29)</f>
        <v>5</v>
      </c>
    </row>
    <row r="30" spans="1:7" x14ac:dyDescent="0.25">
      <c r="A30" s="44" t="s">
        <v>784</v>
      </c>
      <c r="B30" s="44"/>
      <c r="C30" s="45">
        <v>2</v>
      </c>
      <c r="D30" s="45"/>
      <c r="E30" s="45"/>
      <c r="F30" s="45"/>
      <c r="G30" s="45">
        <f>PRODUCT(C30:F30)</f>
        <v>2</v>
      </c>
    </row>
    <row r="31" spans="1:7" x14ac:dyDescent="0.25">
      <c r="A31" s="44" t="s">
        <v>785</v>
      </c>
      <c r="B31" s="44"/>
      <c r="C31" s="45">
        <v>1</v>
      </c>
      <c r="D31" s="45"/>
      <c r="E31" s="45"/>
      <c r="F31" s="45"/>
      <c r="G31" s="45">
        <f>PRODUCT(C31:F31)</f>
        <v>1</v>
      </c>
    </row>
    <row r="33" spans="1:7" ht="45" customHeight="1" x14ac:dyDescent="0.25">
      <c r="A33" s="41" t="s">
        <v>786</v>
      </c>
      <c r="B33" s="42" t="s">
        <v>774</v>
      </c>
      <c r="C33" s="41" t="s">
        <v>24</v>
      </c>
      <c r="D33" s="41" t="s">
        <v>12</v>
      </c>
      <c r="E33" s="1" t="s">
        <v>25</v>
      </c>
      <c r="F33" s="1" t="s">
        <v>25</v>
      </c>
      <c r="G33" s="43">
        <f>SUM(G34:G35)</f>
        <v>53</v>
      </c>
    </row>
    <row r="34" spans="1:7" x14ac:dyDescent="0.25">
      <c r="A34" s="46"/>
      <c r="B34" s="46" t="s">
        <v>779</v>
      </c>
      <c r="C34" s="47" t="s">
        <v>780</v>
      </c>
      <c r="D34" s="47"/>
      <c r="E34" s="47"/>
      <c r="F34" s="47"/>
      <c r="G34" s="48"/>
    </row>
    <row r="35" spans="1:7" x14ac:dyDescent="0.25">
      <c r="A35" s="44" t="s">
        <v>735</v>
      </c>
      <c r="B35" s="44"/>
      <c r="C35" s="45">
        <v>53</v>
      </c>
      <c r="D35" s="45"/>
      <c r="E35" s="45"/>
      <c r="F35" s="45"/>
      <c r="G35" s="45">
        <f>PRODUCT(C35:F35)</f>
        <v>53</v>
      </c>
    </row>
    <row r="37" spans="1:7" ht="45" customHeight="1" x14ac:dyDescent="0.25">
      <c r="A37" s="41" t="s">
        <v>787</v>
      </c>
      <c r="B37" s="42" t="s">
        <v>774</v>
      </c>
      <c r="C37" s="41" t="s">
        <v>26</v>
      </c>
      <c r="D37" s="41" t="s">
        <v>27</v>
      </c>
      <c r="E37" s="1" t="s">
        <v>788</v>
      </c>
      <c r="F37" s="1" t="s">
        <v>788</v>
      </c>
      <c r="G37" s="43">
        <f>SUM(G38:G67)</f>
        <v>633.2600000000001</v>
      </c>
    </row>
    <row r="38" spans="1:7" x14ac:dyDescent="0.25">
      <c r="A38" s="46"/>
      <c r="B38" s="46" t="s">
        <v>779</v>
      </c>
      <c r="C38" s="47" t="s">
        <v>780</v>
      </c>
      <c r="D38" s="47" t="s">
        <v>789</v>
      </c>
      <c r="E38" s="47"/>
      <c r="F38" s="47"/>
      <c r="G38" s="48"/>
    </row>
    <row r="39" spans="1:7" x14ac:dyDescent="0.25">
      <c r="A39" s="44" t="s">
        <v>790</v>
      </c>
      <c r="B39" s="44"/>
      <c r="C39" s="45">
        <v>1</v>
      </c>
      <c r="D39" s="45">
        <v>90.75</v>
      </c>
      <c r="E39" s="45"/>
      <c r="F39" s="45"/>
      <c r="G39" s="45">
        <f t="shared" ref="G39:G67" si="0">PRODUCT(C39:F39)</f>
        <v>90.75</v>
      </c>
    </row>
    <row r="40" spans="1:7" x14ac:dyDescent="0.25">
      <c r="A40" s="44" t="s">
        <v>791</v>
      </c>
      <c r="B40" s="44"/>
      <c r="C40" s="45">
        <v>1</v>
      </c>
      <c r="D40" s="45">
        <v>12.55</v>
      </c>
      <c r="E40" s="45"/>
      <c r="F40" s="45"/>
      <c r="G40" s="45">
        <f t="shared" si="0"/>
        <v>12.55</v>
      </c>
    </row>
    <row r="41" spans="1:7" x14ac:dyDescent="0.25">
      <c r="A41" s="44" t="s">
        <v>792</v>
      </c>
      <c r="B41" s="44"/>
      <c r="C41" s="45">
        <v>1</v>
      </c>
      <c r="D41" s="45">
        <v>23.9</v>
      </c>
      <c r="E41" s="45"/>
      <c r="F41" s="45"/>
      <c r="G41" s="45">
        <f t="shared" si="0"/>
        <v>23.9</v>
      </c>
    </row>
    <row r="42" spans="1:7" x14ac:dyDescent="0.25">
      <c r="A42" s="44" t="s">
        <v>793</v>
      </c>
      <c r="B42" s="44"/>
      <c r="C42" s="45">
        <v>1</v>
      </c>
      <c r="D42" s="45">
        <v>3.76</v>
      </c>
      <c r="E42" s="45"/>
      <c r="F42" s="45"/>
      <c r="G42" s="45">
        <f t="shared" si="0"/>
        <v>3.76</v>
      </c>
    </row>
    <row r="43" spans="1:7" x14ac:dyDescent="0.25">
      <c r="A43" s="44"/>
      <c r="B43" s="44"/>
      <c r="C43" s="45">
        <v>1</v>
      </c>
      <c r="D43" s="45">
        <v>1.9</v>
      </c>
      <c r="E43" s="45"/>
      <c r="F43" s="45"/>
      <c r="G43" s="45">
        <f t="shared" si="0"/>
        <v>1.9</v>
      </c>
    </row>
    <row r="44" spans="1:7" x14ac:dyDescent="0.25">
      <c r="A44" s="44" t="s">
        <v>794</v>
      </c>
      <c r="B44" s="44"/>
      <c r="C44" s="45">
        <v>1</v>
      </c>
      <c r="D44" s="45">
        <v>30</v>
      </c>
      <c r="E44" s="45"/>
      <c r="F44" s="45"/>
      <c r="G44" s="45">
        <f t="shared" si="0"/>
        <v>30</v>
      </c>
    </row>
    <row r="45" spans="1:7" x14ac:dyDescent="0.25">
      <c r="A45" s="44" t="s">
        <v>792</v>
      </c>
      <c r="B45" s="44"/>
      <c r="C45" s="45">
        <v>1</v>
      </c>
      <c r="D45" s="45">
        <v>22.2</v>
      </c>
      <c r="E45" s="45"/>
      <c r="F45" s="45"/>
      <c r="G45" s="45">
        <f t="shared" si="0"/>
        <v>22.2</v>
      </c>
    </row>
    <row r="46" spans="1:7" x14ac:dyDescent="0.25">
      <c r="A46" s="44" t="s">
        <v>795</v>
      </c>
      <c r="B46" s="44"/>
      <c r="C46" s="45">
        <v>1</v>
      </c>
      <c r="D46" s="45">
        <v>51.65</v>
      </c>
      <c r="E46" s="45"/>
      <c r="F46" s="45"/>
      <c r="G46" s="45">
        <f t="shared" si="0"/>
        <v>51.65</v>
      </c>
    </row>
    <row r="47" spans="1:7" x14ac:dyDescent="0.25">
      <c r="A47" s="44" t="s">
        <v>796</v>
      </c>
      <c r="B47" s="44"/>
      <c r="C47" s="45">
        <v>1</v>
      </c>
      <c r="D47" s="45">
        <v>25.85</v>
      </c>
      <c r="E47" s="45"/>
      <c r="F47" s="45"/>
      <c r="G47" s="45">
        <f t="shared" si="0"/>
        <v>25.85</v>
      </c>
    </row>
    <row r="48" spans="1:7" x14ac:dyDescent="0.25">
      <c r="A48" s="44" t="s">
        <v>797</v>
      </c>
      <c r="B48" s="44"/>
      <c r="C48" s="45">
        <v>1</v>
      </c>
      <c r="D48" s="45">
        <v>13.95</v>
      </c>
      <c r="E48" s="45"/>
      <c r="F48" s="45"/>
      <c r="G48" s="45">
        <f t="shared" si="0"/>
        <v>13.95</v>
      </c>
    </row>
    <row r="49" spans="1:7" x14ac:dyDescent="0.25">
      <c r="A49" s="44" t="s">
        <v>798</v>
      </c>
      <c r="B49" s="44"/>
      <c r="C49" s="45">
        <v>1</v>
      </c>
      <c r="D49" s="45">
        <v>11.85</v>
      </c>
      <c r="E49" s="45"/>
      <c r="F49" s="45"/>
      <c r="G49" s="45">
        <f t="shared" si="0"/>
        <v>11.85</v>
      </c>
    </row>
    <row r="50" spans="1:7" x14ac:dyDescent="0.25">
      <c r="A50" s="44" t="s">
        <v>799</v>
      </c>
      <c r="B50" s="44"/>
      <c r="C50" s="45">
        <v>1</v>
      </c>
      <c r="D50" s="45">
        <v>12.45</v>
      </c>
      <c r="E50" s="45"/>
      <c r="F50" s="45"/>
      <c r="G50" s="45">
        <f t="shared" si="0"/>
        <v>12.45</v>
      </c>
    </row>
    <row r="51" spans="1:7" x14ac:dyDescent="0.25">
      <c r="A51" s="44" t="s">
        <v>800</v>
      </c>
      <c r="B51" s="44"/>
      <c r="C51" s="45">
        <v>1</v>
      </c>
      <c r="D51" s="45">
        <v>16.850000000000001</v>
      </c>
      <c r="E51" s="45"/>
      <c r="F51" s="45"/>
      <c r="G51" s="45">
        <f t="shared" si="0"/>
        <v>16.850000000000001</v>
      </c>
    </row>
    <row r="52" spans="1:7" x14ac:dyDescent="0.25">
      <c r="A52" s="44" t="s">
        <v>785</v>
      </c>
      <c r="B52" s="44"/>
      <c r="C52" s="45">
        <v>1</v>
      </c>
      <c r="D52" s="45">
        <v>47.1</v>
      </c>
      <c r="E52" s="45"/>
      <c r="F52" s="45"/>
      <c r="G52" s="45">
        <f t="shared" si="0"/>
        <v>47.1</v>
      </c>
    </row>
    <row r="53" spans="1:7" x14ac:dyDescent="0.25">
      <c r="A53" s="44" t="s">
        <v>801</v>
      </c>
      <c r="B53" s="44"/>
      <c r="C53" s="45">
        <v>1</v>
      </c>
      <c r="D53" s="45">
        <v>13.8</v>
      </c>
      <c r="E53" s="45"/>
      <c r="F53" s="45"/>
      <c r="G53" s="45">
        <f t="shared" si="0"/>
        <v>13.8</v>
      </c>
    </row>
    <row r="54" spans="1:7" x14ac:dyDescent="0.25">
      <c r="A54" s="44" t="s">
        <v>802</v>
      </c>
      <c r="B54" s="44"/>
      <c r="C54" s="45">
        <v>1</v>
      </c>
      <c r="D54" s="45">
        <v>14.65</v>
      </c>
      <c r="E54" s="45"/>
      <c r="F54" s="45"/>
      <c r="G54" s="45">
        <f t="shared" si="0"/>
        <v>14.65</v>
      </c>
    </row>
    <row r="55" spans="1:7" x14ac:dyDescent="0.25">
      <c r="A55" s="44" t="s">
        <v>803</v>
      </c>
      <c r="B55" s="44"/>
      <c r="C55" s="45">
        <v>1</v>
      </c>
      <c r="D55" s="45">
        <v>36.299999999999997</v>
      </c>
      <c r="E55" s="45"/>
      <c r="F55" s="45"/>
      <c r="G55" s="45">
        <f t="shared" si="0"/>
        <v>36.299999999999997</v>
      </c>
    </row>
    <row r="56" spans="1:7" x14ac:dyDescent="0.25">
      <c r="A56" s="44" t="s">
        <v>802</v>
      </c>
      <c r="B56" s="44"/>
      <c r="C56" s="45">
        <v>1</v>
      </c>
      <c r="D56" s="45">
        <v>20.8</v>
      </c>
      <c r="E56" s="45"/>
      <c r="F56" s="45"/>
      <c r="G56" s="45">
        <f t="shared" si="0"/>
        <v>20.8</v>
      </c>
    </row>
    <row r="57" spans="1:7" x14ac:dyDescent="0.25">
      <c r="A57" s="44" t="s">
        <v>802</v>
      </c>
      <c r="B57" s="44"/>
      <c r="C57" s="45">
        <v>1</v>
      </c>
      <c r="D57" s="45">
        <v>9.1999999999999993</v>
      </c>
      <c r="E57" s="45"/>
      <c r="F57" s="45"/>
      <c r="G57" s="45">
        <f t="shared" si="0"/>
        <v>9.1999999999999993</v>
      </c>
    </row>
    <row r="58" spans="1:7" x14ac:dyDescent="0.25">
      <c r="A58" s="44" t="s">
        <v>799</v>
      </c>
      <c r="B58" s="44"/>
      <c r="C58" s="45">
        <v>1</v>
      </c>
      <c r="D58" s="45">
        <v>21.45</v>
      </c>
      <c r="E58" s="45"/>
      <c r="F58" s="45"/>
      <c r="G58" s="45">
        <f t="shared" si="0"/>
        <v>21.45</v>
      </c>
    </row>
    <row r="59" spans="1:7" x14ac:dyDescent="0.25">
      <c r="A59" s="44" t="s">
        <v>802</v>
      </c>
      <c r="B59" s="44"/>
      <c r="C59" s="45">
        <v>1</v>
      </c>
      <c r="D59" s="45">
        <v>13.95</v>
      </c>
      <c r="E59" s="45"/>
      <c r="F59" s="45"/>
      <c r="G59" s="45">
        <f t="shared" si="0"/>
        <v>13.95</v>
      </c>
    </row>
    <row r="60" spans="1:7" x14ac:dyDescent="0.25">
      <c r="A60" s="44" t="s">
        <v>793</v>
      </c>
      <c r="B60" s="44"/>
      <c r="C60" s="45">
        <v>1</v>
      </c>
      <c r="D60" s="45">
        <v>1.95</v>
      </c>
      <c r="E60" s="45"/>
      <c r="F60" s="45"/>
      <c r="G60" s="45">
        <f t="shared" si="0"/>
        <v>1.95</v>
      </c>
    </row>
    <row r="61" spans="1:7" x14ac:dyDescent="0.25">
      <c r="A61" s="44"/>
      <c r="B61" s="44"/>
      <c r="C61" s="45">
        <v>1</v>
      </c>
      <c r="D61" s="45">
        <v>1.45</v>
      </c>
      <c r="E61" s="45"/>
      <c r="F61" s="45"/>
      <c r="G61" s="45">
        <f t="shared" si="0"/>
        <v>1.45</v>
      </c>
    </row>
    <row r="62" spans="1:7" x14ac:dyDescent="0.25">
      <c r="A62" s="44" t="s">
        <v>802</v>
      </c>
      <c r="B62" s="44"/>
      <c r="C62" s="45">
        <v>1</v>
      </c>
      <c r="D62" s="45">
        <v>12.55</v>
      </c>
      <c r="E62" s="45"/>
      <c r="F62" s="45"/>
      <c r="G62" s="45">
        <f t="shared" si="0"/>
        <v>12.55</v>
      </c>
    </row>
    <row r="63" spans="1:7" x14ac:dyDescent="0.25">
      <c r="A63" s="44" t="s">
        <v>804</v>
      </c>
      <c r="B63" s="44"/>
      <c r="C63" s="45">
        <v>1</v>
      </c>
      <c r="D63" s="45">
        <v>25.2</v>
      </c>
      <c r="E63" s="45"/>
      <c r="F63" s="45"/>
      <c r="G63" s="45">
        <f t="shared" si="0"/>
        <v>25.2</v>
      </c>
    </row>
    <row r="64" spans="1:7" x14ac:dyDescent="0.25">
      <c r="A64" s="44" t="s">
        <v>802</v>
      </c>
      <c r="B64" s="44"/>
      <c r="C64" s="45">
        <v>1</v>
      </c>
      <c r="D64" s="45">
        <v>14.95</v>
      </c>
      <c r="E64" s="45"/>
      <c r="F64" s="45"/>
      <c r="G64" s="45">
        <f t="shared" si="0"/>
        <v>14.95</v>
      </c>
    </row>
    <row r="65" spans="1:7" x14ac:dyDescent="0.25">
      <c r="A65" s="44" t="s">
        <v>800</v>
      </c>
      <c r="B65" s="44"/>
      <c r="C65" s="45">
        <v>1</v>
      </c>
      <c r="D65" s="45">
        <v>4</v>
      </c>
      <c r="E65" s="45"/>
      <c r="F65" s="45"/>
      <c r="G65" s="45">
        <f t="shared" si="0"/>
        <v>4</v>
      </c>
    </row>
    <row r="66" spans="1:7" x14ac:dyDescent="0.25">
      <c r="A66" s="44" t="s">
        <v>805</v>
      </c>
      <c r="B66" s="44"/>
      <c r="C66" s="45">
        <v>1</v>
      </c>
      <c r="D66" s="45">
        <v>30.9</v>
      </c>
      <c r="E66" s="45"/>
      <c r="F66" s="45"/>
      <c r="G66" s="45">
        <f t="shared" si="0"/>
        <v>30.9</v>
      </c>
    </row>
    <row r="67" spans="1:7" x14ac:dyDescent="0.25">
      <c r="A67" s="44" t="s">
        <v>806</v>
      </c>
      <c r="B67" s="44"/>
      <c r="C67" s="45">
        <v>1</v>
      </c>
      <c r="D67" s="45">
        <v>47.35</v>
      </c>
      <c r="E67" s="45"/>
      <c r="F67" s="45"/>
      <c r="G67" s="45">
        <f t="shared" si="0"/>
        <v>47.35</v>
      </c>
    </row>
    <row r="69" spans="1:7" ht="45" customHeight="1" x14ac:dyDescent="0.25">
      <c r="A69" s="41" t="s">
        <v>807</v>
      </c>
      <c r="B69" s="42" t="s">
        <v>774</v>
      </c>
      <c r="C69" s="41" t="s">
        <v>29</v>
      </c>
      <c r="D69" s="41" t="s">
        <v>30</v>
      </c>
      <c r="E69" s="1" t="s">
        <v>31</v>
      </c>
      <c r="F69" s="1" t="s">
        <v>31</v>
      </c>
      <c r="G69" s="43">
        <f>SUM(G70:G71)</f>
        <v>3.2597500000000004</v>
      </c>
    </row>
    <row r="70" spans="1:7" x14ac:dyDescent="0.25">
      <c r="A70" s="46"/>
      <c r="B70" s="46" t="s">
        <v>779</v>
      </c>
      <c r="C70" s="47" t="s">
        <v>780</v>
      </c>
      <c r="D70" s="47" t="s">
        <v>808</v>
      </c>
      <c r="E70" s="47" t="s">
        <v>809</v>
      </c>
      <c r="F70" s="47" t="s">
        <v>810</v>
      </c>
      <c r="G70" s="48"/>
    </row>
    <row r="71" spans="1:7" x14ac:dyDescent="0.25">
      <c r="A71" s="44" t="s">
        <v>811</v>
      </c>
      <c r="B71" s="44"/>
      <c r="C71" s="45">
        <v>2</v>
      </c>
      <c r="D71" s="45">
        <v>0.85</v>
      </c>
      <c r="E71" s="45">
        <v>2.95</v>
      </c>
      <c r="F71" s="45">
        <v>0.65</v>
      </c>
      <c r="G71" s="45">
        <f>PRODUCT(C71:F71)</f>
        <v>3.2597500000000004</v>
      </c>
    </row>
    <row r="73" spans="1:7" ht="45" customHeight="1" x14ac:dyDescent="0.25">
      <c r="A73" s="41" t="s">
        <v>812</v>
      </c>
      <c r="B73" s="42" t="s">
        <v>774</v>
      </c>
      <c r="C73" s="41" t="s">
        <v>32</v>
      </c>
      <c r="D73" s="41" t="s">
        <v>27</v>
      </c>
      <c r="E73" s="1" t="s">
        <v>813</v>
      </c>
      <c r="F73" s="1" t="s">
        <v>813</v>
      </c>
      <c r="G73" s="43">
        <f>SUM(G74:G81)</f>
        <v>128.47</v>
      </c>
    </row>
    <row r="74" spans="1:7" x14ac:dyDescent="0.25">
      <c r="A74" s="46"/>
      <c r="B74" s="46" t="s">
        <v>779</v>
      </c>
      <c r="C74" s="47" t="s">
        <v>780</v>
      </c>
      <c r="D74" s="47" t="s">
        <v>808</v>
      </c>
      <c r="E74" s="47" t="s">
        <v>809</v>
      </c>
      <c r="F74" s="47"/>
      <c r="G74" s="48"/>
    </row>
    <row r="75" spans="1:7" x14ac:dyDescent="0.25">
      <c r="A75" s="44" t="s">
        <v>799</v>
      </c>
      <c r="B75" s="44"/>
      <c r="C75" s="45">
        <v>2</v>
      </c>
      <c r="D75" s="45">
        <v>3.8</v>
      </c>
      <c r="E75" s="45">
        <v>2.9</v>
      </c>
      <c r="F75" s="45"/>
      <c r="G75" s="45">
        <f t="shared" ref="G75:G81" si="1">PRODUCT(C75:F75)</f>
        <v>22.04</v>
      </c>
    </row>
    <row r="76" spans="1:7" x14ac:dyDescent="0.25">
      <c r="A76" s="44"/>
      <c r="B76" s="44"/>
      <c r="C76" s="45">
        <v>3</v>
      </c>
      <c r="D76" s="45">
        <v>4.4000000000000004</v>
      </c>
      <c r="E76" s="45">
        <v>2.9</v>
      </c>
      <c r="F76" s="45"/>
      <c r="G76" s="45">
        <f t="shared" si="1"/>
        <v>38.28</v>
      </c>
    </row>
    <row r="77" spans="1:7" x14ac:dyDescent="0.25">
      <c r="A77" s="44"/>
      <c r="B77" s="44"/>
      <c r="C77" s="45">
        <v>1</v>
      </c>
      <c r="D77" s="45">
        <v>1.4</v>
      </c>
      <c r="E77" s="45">
        <v>2.9</v>
      </c>
      <c r="F77" s="45"/>
      <c r="G77" s="45">
        <f t="shared" si="1"/>
        <v>4.0599999999999996</v>
      </c>
    </row>
    <row r="78" spans="1:7" x14ac:dyDescent="0.25">
      <c r="A78" s="44"/>
      <c r="B78" s="44"/>
      <c r="C78" s="45">
        <v>1</v>
      </c>
      <c r="D78" s="45">
        <v>2.1</v>
      </c>
      <c r="E78" s="45">
        <v>2.9</v>
      </c>
      <c r="F78" s="45"/>
      <c r="G78" s="45">
        <f t="shared" si="1"/>
        <v>6.09</v>
      </c>
    </row>
    <row r="79" spans="1:7" x14ac:dyDescent="0.25">
      <c r="A79" s="44" t="s">
        <v>796</v>
      </c>
      <c r="B79" s="44"/>
      <c r="C79" s="45">
        <v>2</v>
      </c>
      <c r="D79" s="45">
        <v>0.7</v>
      </c>
      <c r="E79" s="45">
        <v>2.9</v>
      </c>
      <c r="F79" s="45"/>
      <c r="G79" s="45">
        <f t="shared" si="1"/>
        <v>4.0599999999999996</v>
      </c>
    </row>
    <row r="80" spans="1:7" x14ac:dyDescent="0.25">
      <c r="A80" s="44" t="s">
        <v>814</v>
      </c>
      <c r="B80" s="44"/>
      <c r="C80" s="45">
        <v>1</v>
      </c>
      <c r="D80" s="45">
        <v>1.25</v>
      </c>
      <c r="E80" s="45">
        <v>2.9</v>
      </c>
      <c r="F80" s="45"/>
      <c r="G80" s="45">
        <f t="shared" si="1"/>
        <v>3.625</v>
      </c>
    </row>
    <row r="81" spans="1:7" x14ac:dyDescent="0.25">
      <c r="A81" s="44" t="s">
        <v>804</v>
      </c>
      <c r="B81" s="44"/>
      <c r="C81" s="45">
        <v>1</v>
      </c>
      <c r="D81" s="45">
        <v>17.350000000000001</v>
      </c>
      <c r="E81" s="45">
        <v>2.9</v>
      </c>
      <c r="F81" s="45"/>
      <c r="G81" s="45">
        <f t="shared" si="1"/>
        <v>50.315000000000005</v>
      </c>
    </row>
    <row r="83" spans="1:7" ht="45" customHeight="1" x14ac:dyDescent="0.25">
      <c r="A83" s="41" t="s">
        <v>815</v>
      </c>
      <c r="B83" s="42" t="s">
        <v>774</v>
      </c>
      <c r="C83" s="41" t="s">
        <v>34</v>
      </c>
      <c r="D83" s="41" t="s">
        <v>27</v>
      </c>
      <c r="E83" s="1" t="s">
        <v>816</v>
      </c>
      <c r="F83" s="1" t="s">
        <v>816</v>
      </c>
      <c r="G83" s="43">
        <f>SUM(G84:G94)</f>
        <v>336.95500000000004</v>
      </c>
    </row>
    <row r="84" spans="1:7" x14ac:dyDescent="0.25">
      <c r="A84" s="46"/>
      <c r="B84" s="46" t="s">
        <v>779</v>
      </c>
      <c r="C84" s="47" t="s">
        <v>808</v>
      </c>
      <c r="D84" s="47" t="s">
        <v>809</v>
      </c>
      <c r="E84" s="47"/>
      <c r="F84" s="47" t="s">
        <v>27</v>
      </c>
      <c r="G84" s="48"/>
    </row>
    <row r="85" spans="1:7" x14ac:dyDescent="0.25">
      <c r="A85" s="44" t="s">
        <v>817</v>
      </c>
      <c r="B85" s="44"/>
      <c r="C85" s="45">
        <v>21</v>
      </c>
      <c r="D85" s="45">
        <v>2.9</v>
      </c>
      <c r="E85" s="45"/>
      <c r="F85" s="45"/>
      <c r="G85" s="45">
        <f t="shared" ref="G85:G94" si="2">PRODUCT(C85:F85)</f>
        <v>60.9</v>
      </c>
    </row>
    <row r="86" spans="1:7" x14ac:dyDescent="0.25">
      <c r="A86" s="44" t="s">
        <v>818</v>
      </c>
      <c r="B86" s="44"/>
      <c r="C86" s="45">
        <v>12.5</v>
      </c>
      <c r="D86" s="45">
        <v>2.9</v>
      </c>
      <c r="E86" s="45"/>
      <c r="F86" s="45"/>
      <c r="G86" s="45">
        <f t="shared" si="2"/>
        <v>36.25</v>
      </c>
    </row>
    <row r="87" spans="1:7" x14ac:dyDescent="0.25">
      <c r="A87" s="44" t="s">
        <v>799</v>
      </c>
      <c r="B87" s="44"/>
      <c r="C87" s="45">
        <v>1.4</v>
      </c>
      <c r="D87" s="45">
        <v>2.9</v>
      </c>
      <c r="E87" s="45">
        <v>2</v>
      </c>
      <c r="F87" s="45"/>
      <c r="G87" s="45">
        <f t="shared" si="2"/>
        <v>8.1199999999999992</v>
      </c>
    </row>
    <row r="88" spans="1:7" x14ac:dyDescent="0.25">
      <c r="A88" s="44" t="s">
        <v>819</v>
      </c>
      <c r="B88" s="44"/>
      <c r="C88" s="45">
        <v>0.75</v>
      </c>
      <c r="D88" s="45">
        <v>2.9</v>
      </c>
      <c r="E88" s="45">
        <v>4</v>
      </c>
      <c r="F88" s="45"/>
      <c r="G88" s="45">
        <f t="shared" si="2"/>
        <v>8.6999999999999993</v>
      </c>
    </row>
    <row r="89" spans="1:7" x14ac:dyDescent="0.25">
      <c r="A89" s="44"/>
      <c r="B89" s="44"/>
      <c r="C89" s="45">
        <v>0.65</v>
      </c>
      <c r="D89" s="45">
        <v>2.9</v>
      </c>
      <c r="E89" s="45"/>
      <c r="F89" s="45"/>
      <c r="G89" s="45">
        <f t="shared" si="2"/>
        <v>1.885</v>
      </c>
    </row>
    <row r="90" spans="1:7" x14ac:dyDescent="0.25">
      <c r="A90" s="44" t="s">
        <v>820</v>
      </c>
      <c r="B90" s="44"/>
      <c r="C90" s="45">
        <v>5.8</v>
      </c>
      <c r="D90" s="45">
        <v>2.9</v>
      </c>
      <c r="E90" s="45"/>
      <c r="F90" s="45"/>
      <c r="G90" s="45">
        <f t="shared" si="2"/>
        <v>16.82</v>
      </c>
    </row>
    <row r="91" spans="1:7" x14ac:dyDescent="0.25">
      <c r="A91" s="44"/>
      <c r="B91" s="44"/>
      <c r="C91" s="45">
        <v>3.75</v>
      </c>
      <c r="D91" s="45">
        <v>2.9</v>
      </c>
      <c r="E91" s="45"/>
      <c r="F91" s="45"/>
      <c r="G91" s="45">
        <f t="shared" si="2"/>
        <v>10.875</v>
      </c>
    </row>
    <row r="92" spans="1:7" x14ac:dyDescent="0.25">
      <c r="A92" s="44" t="s">
        <v>802</v>
      </c>
      <c r="B92" s="44"/>
      <c r="C92" s="45">
        <v>1.4</v>
      </c>
      <c r="D92" s="45">
        <v>2.9</v>
      </c>
      <c r="E92" s="45">
        <v>4</v>
      </c>
      <c r="F92" s="45"/>
      <c r="G92" s="45">
        <f t="shared" si="2"/>
        <v>16.239999999999998</v>
      </c>
    </row>
    <row r="93" spans="1:7" x14ac:dyDescent="0.25">
      <c r="A93" s="44" t="s">
        <v>821</v>
      </c>
      <c r="B93" s="44"/>
      <c r="C93" s="45">
        <v>43.85</v>
      </c>
      <c r="D93" s="45">
        <v>2.9</v>
      </c>
      <c r="E93" s="45"/>
      <c r="F93" s="45"/>
      <c r="G93" s="45">
        <f t="shared" si="2"/>
        <v>127.16500000000001</v>
      </c>
    </row>
    <row r="94" spans="1:7" x14ac:dyDescent="0.25">
      <c r="A94" s="44" t="s">
        <v>822</v>
      </c>
      <c r="B94" s="44"/>
      <c r="C94" s="45"/>
      <c r="D94" s="45"/>
      <c r="E94" s="45"/>
      <c r="F94" s="45">
        <v>50</v>
      </c>
      <c r="G94" s="45">
        <f t="shared" si="2"/>
        <v>50</v>
      </c>
    </row>
    <row r="96" spans="1:7" ht="45" customHeight="1" x14ac:dyDescent="0.25">
      <c r="A96" s="41" t="s">
        <v>823</v>
      </c>
      <c r="B96" s="42" t="s">
        <v>774</v>
      </c>
      <c r="C96" s="41" t="s">
        <v>36</v>
      </c>
      <c r="D96" s="41" t="s">
        <v>27</v>
      </c>
      <c r="E96" s="1" t="s">
        <v>824</v>
      </c>
      <c r="F96" s="1" t="s">
        <v>824</v>
      </c>
      <c r="G96" s="43">
        <f>SUM(G97:G107)</f>
        <v>768.91000000000008</v>
      </c>
    </row>
    <row r="97" spans="1:7" x14ac:dyDescent="0.25">
      <c r="A97" s="46"/>
      <c r="B97" s="46" t="s">
        <v>779</v>
      </c>
      <c r="C97" s="47" t="s">
        <v>808</v>
      </c>
      <c r="D97" s="47" t="s">
        <v>809</v>
      </c>
      <c r="E97" s="47" t="s">
        <v>27</v>
      </c>
      <c r="F97" s="47"/>
      <c r="G97" s="48"/>
    </row>
    <row r="98" spans="1:7" x14ac:dyDescent="0.25">
      <c r="A98" s="44" t="s">
        <v>825</v>
      </c>
      <c r="B98" s="44"/>
      <c r="C98" s="45">
        <v>12.75</v>
      </c>
      <c r="D98" s="45">
        <v>2.9</v>
      </c>
      <c r="E98" s="45"/>
      <c r="F98" s="45"/>
      <c r="G98" s="45">
        <f t="shared" ref="G98:G107" si="3">PRODUCT(C98:F98)</f>
        <v>36.975000000000001</v>
      </c>
    </row>
    <row r="99" spans="1:7" x14ac:dyDescent="0.25">
      <c r="A99" s="44" t="s">
        <v>818</v>
      </c>
      <c r="B99" s="44"/>
      <c r="C99" s="45">
        <v>7.5</v>
      </c>
      <c r="D99" s="45">
        <v>2.9</v>
      </c>
      <c r="E99" s="45"/>
      <c r="F99" s="45"/>
      <c r="G99" s="45">
        <f t="shared" si="3"/>
        <v>21.75</v>
      </c>
    </row>
    <row r="100" spans="1:7" x14ac:dyDescent="0.25">
      <c r="A100" s="44" t="s">
        <v>795</v>
      </c>
      <c r="B100" s="44"/>
      <c r="C100" s="45">
        <v>24.9</v>
      </c>
      <c r="D100" s="45">
        <v>2.9</v>
      </c>
      <c r="E100" s="45"/>
      <c r="F100" s="45"/>
      <c r="G100" s="45">
        <f t="shared" si="3"/>
        <v>72.209999999999994</v>
      </c>
    </row>
    <row r="101" spans="1:7" x14ac:dyDescent="0.25">
      <c r="A101" s="44" t="s">
        <v>826</v>
      </c>
      <c r="B101" s="44"/>
      <c r="C101" s="45">
        <v>37.799999999999997</v>
      </c>
      <c r="D101" s="45">
        <v>2.9</v>
      </c>
      <c r="E101" s="45"/>
      <c r="F101" s="45"/>
      <c r="G101" s="45">
        <f t="shared" si="3"/>
        <v>109.61999999999999</v>
      </c>
    </row>
    <row r="102" spans="1:7" x14ac:dyDescent="0.25">
      <c r="A102" s="44" t="s">
        <v>827</v>
      </c>
      <c r="B102" s="44"/>
      <c r="C102" s="45">
        <v>30.3</v>
      </c>
      <c r="D102" s="45">
        <v>2.9</v>
      </c>
      <c r="E102" s="45"/>
      <c r="F102" s="45"/>
      <c r="G102" s="45">
        <f t="shared" si="3"/>
        <v>87.87</v>
      </c>
    </row>
    <row r="103" spans="1:7" x14ac:dyDescent="0.25">
      <c r="A103" s="44" t="s">
        <v>802</v>
      </c>
      <c r="B103" s="44"/>
      <c r="C103" s="45">
        <v>17.3</v>
      </c>
      <c r="D103" s="45">
        <v>2.9</v>
      </c>
      <c r="E103" s="45"/>
      <c r="F103" s="45"/>
      <c r="G103" s="45">
        <f t="shared" si="3"/>
        <v>50.17</v>
      </c>
    </row>
    <row r="104" spans="1:7" x14ac:dyDescent="0.25">
      <c r="A104" s="44" t="s">
        <v>828</v>
      </c>
      <c r="B104" s="44"/>
      <c r="C104" s="45">
        <v>90.55</v>
      </c>
      <c r="D104" s="45">
        <v>2.9</v>
      </c>
      <c r="E104" s="45"/>
      <c r="F104" s="45"/>
      <c r="G104" s="45">
        <f t="shared" si="3"/>
        <v>262.59499999999997</v>
      </c>
    </row>
    <row r="105" spans="1:7" x14ac:dyDescent="0.25">
      <c r="A105" s="44" t="s">
        <v>799</v>
      </c>
      <c r="B105" s="44"/>
      <c r="C105" s="45">
        <v>6.3</v>
      </c>
      <c r="D105" s="45">
        <v>2.9</v>
      </c>
      <c r="E105" s="45"/>
      <c r="F105" s="45"/>
      <c r="G105" s="45">
        <f t="shared" si="3"/>
        <v>18.27</v>
      </c>
    </row>
    <row r="106" spans="1:7" x14ac:dyDescent="0.25">
      <c r="A106" s="44" t="s">
        <v>821</v>
      </c>
      <c r="B106" s="44"/>
      <c r="C106" s="45">
        <v>20.5</v>
      </c>
      <c r="D106" s="45">
        <v>2.9</v>
      </c>
      <c r="E106" s="45"/>
      <c r="F106" s="45"/>
      <c r="G106" s="45">
        <f t="shared" si="3"/>
        <v>59.449999999999996</v>
      </c>
    </row>
    <row r="107" spans="1:7" x14ac:dyDescent="0.25">
      <c r="A107" s="44" t="s">
        <v>822</v>
      </c>
      <c r="B107" s="44"/>
      <c r="C107" s="45"/>
      <c r="D107" s="45"/>
      <c r="E107" s="45">
        <v>50</v>
      </c>
      <c r="F107" s="45"/>
      <c r="G107" s="45">
        <f t="shared" si="3"/>
        <v>50</v>
      </c>
    </row>
    <row r="109" spans="1:7" ht="45" customHeight="1" x14ac:dyDescent="0.25">
      <c r="A109" s="41" t="s">
        <v>829</v>
      </c>
      <c r="B109" s="42" t="s">
        <v>774</v>
      </c>
      <c r="C109" s="41" t="s">
        <v>38</v>
      </c>
      <c r="D109" s="41" t="s">
        <v>27</v>
      </c>
      <c r="E109" s="1" t="s">
        <v>830</v>
      </c>
      <c r="F109" s="1" t="s">
        <v>830</v>
      </c>
      <c r="G109" s="43">
        <f>SUM(G110:G139)</f>
        <v>633.2600000000001</v>
      </c>
    </row>
    <row r="110" spans="1:7" x14ac:dyDescent="0.25">
      <c r="A110" s="46"/>
      <c r="B110" s="46" t="s">
        <v>779</v>
      </c>
      <c r="C110" s="47" t="s">
        <v>780</v>
      </c>
      <c r="D110" s="47" t="s">
        <v>789</v>
      </c>
      <c r="E110" s="47"/>
      <c r="F110" s="47"/>
      <c r="G110" s="48"/>
    </row>
    <row r="111" spans="1:7" x14ac:dyDescent="0.25">
      <c r="A111" s="44" t="s">
        <v>790</v>
      </c>
      <c r="B111" s="44"/>
      <c r="C111" s="45">
        <v>1</v>
      </c>
      <c r="D111" s="45">
        <v>90.75</v>
      </c>
      <c r="E111" s="45"/>
      <c r="F111" s="45"/>
      <c r="G111" s="45">
        <f t="shared" ref="G111:G139" si="4">PRODUCT(C111:F111)</f>
        <v>90.75</v>
      </c>
    </row>
    <row r="112" spans="1:7" x14ac:dyDescent="0.25">
      <c r="A112" s="44" t="s">
        <v>791</v>
      </c>
      <c r="B112" s="44"/>
      <c r="C112" s="45">
        <v>1</v>
      </c>
      <c r="D112" s="45">
        <v>12.55</v>
      </c>
      <c r="E112" s="45"/>
      <c r="F112" s="45"/>
      <c r="G112" s="45">
        <f t="shared" si="4"/>
        <v>12.55</v>
      </c>
    </row>
    <row r="113" spans="1:7" x14ac:dyDescent="0.25">
      <c r="A113" s="44" t="s">
        <v>792</v>
      </c>
      <c r="B113" s="44"/>
      <c r="C113" s="45">
        <v>1</v>
      </c>
      <c r="D113" s="45">
        <v>23.9</v>
      </c>
      <c r="E113" s="45"/>
      <c r="F113" s="45"/>
      <c r="G113" s="45">
        <f t="shared" si="4"/>
        <v>23.9</v>
      </c>
    </row>
    <row r="114" spans="1:7" x14ac:dyDescent="0.25">
      <c r="A114" s="44" t="s">
        <v>793</v>
      </c>
      <c r="B114" s="44"/>
      <c r="C114" s="45">
        <v>1</v>
      </c>
      <c r="D114" s="45">
        <v>3.76</v>
      </c>
      <c r="E114" s="45"/>
      <c r="F114" s="45"/>
      <c r="G114" s="45">
        <f t="shared" si="4"/>
        <v>3.76</v>
      </c>
    </row>
    <row r="115" spans="1:7" x14ac:dyDescent="0.25">
      <c r="A115" s="44"/>
      <c r="B115" s="44"/>
      <c r="C115" s="45">
        <v>1</v>
      </c>
      <c r="D115" s="45">
        <v>1.9</v>
      </c>
      <c r="E115" s="45"/>
      <c r="F115" s="45"/>
      <c r="G115" s="45">
        <f t="shared" si="4"/>
        <v>1.9</v>
      </c>
    </row>
    <row r="116" spans="1:7" x14ac:dyDescent="0.25">
      <c r="A116" s="44" t="s">
        <v>794</v>
      </c>
      <c r="B116" s="44"/>
      <c r="C116" s="45">
        <v>1</v>
      </c>
      <c r="D116" s="45">
        <v>30</v>
      </c>
      <c r="E116" s="45"/>
      <c r="F116" s="45"/>
      <c r="G116" s="45">
        <f t="shared" si="4"/>
        <v>30</v>
      </c>
    </row>
    <row r="117" spans="1:7" x14ac:dyDescent="0.25">
      <c r="A117" s="44" t="s">
        <v>792</v>
      </c>
      <c r="B117" s="44"/>
      <c r="C117" s="45">
        <v>1</v>
      </c>
      <c r="D117" s="45">
        <v>22.2</v>
      </c>
      <c r="E117" s="45"/>
      <c r="F117" s="45"/>
      <c r="G117" s="45">
        <f t="shared" si="4"/>
        <v>22.2</v>
      </c>
    </row>
    <row r="118" spans="1:7" x14ac:dyDescent="0.25">
      <c r="A118" s="44" t="s">
        <v>795</v>
      </c>
      <c r="B118" s="44"/>
      <c r="C118" s="45">
        <v>1</v>
      </c>
      <c r="D118" s="45">
        <v>51.65</v>
      </c>
      <c r="E118" s="45"/>
      <c r="F118" s="45"/>
      <c r="G118" s="45">
        <f t="shared" si="4"/>
        <v>51.65</v>
      </c>
    </row>
    <row r="119" spans="1:7" x14ac:dyDescent="0.25">
      <c r="A119" s="44" t="s">
        <v>796</v>
      </c>
      <c r="B119" s="44"/>
      <c r="C119" s="45">
        <v>1</v>
      </c>
      <c r="D119" s="45">
        <v>25.85</v>
      </c>
      <c r="E119" s="45"/>
      <c r="F119" s="45"/>
      <c r="G119" s="45">
        <f t="shared" si="4"/>
        <v>25.85</v>
      </c>
    </row>
    <row r="120" spans="1:7" x14ac:dyDescent="0.25">
      <c r="A120" s="44" t="s">
        <v>797</v>
      </c>
      <c r="B120" s="44"/>
      <c r="C120" s="45">
        <v>1</v>
      </c>
      <c r="D120" s="45">
        <v>13.95</v>
      </c>
      <c r="E120" s="45"/>
      <c r="F120" s="45"/>
      <c r="G120" s="45">
        <f t="shared" si="4"/>
        <v>13.95</v>
      </c>
    </row>
    <row r="121" spans="1:7" x14ac:dyDescent="0.25">
      <c r="A121" s="44" t="s">
        <v>798</v>
      </c>
      <c r="B121" s="44"/>
      <c r="C121" s="45">
        <v>1</v>
      </c>
      <c r="D121" s="45">
        <v>11.85</v>
      </c>
      <c r="E121" s="45"/>
      <c r="F121" s="45"/>
      <c r="G121" s="45">
        <f t="shared" si="4"/>
        <v>11.85</v>
      </c>
    </row>
    <row r="122" spans="1:7" x14ac:dyDescent="0.25">
      <c r="A122" s="44" t="s">
        <v>799</v>
      </c>
      <c r="B122" s="44"/>
      <c r="C122" s="45">
        <v>1</v>
      </c>
      <c r="D122" s="45">
        <v>12.45</v>
      </c>
      <c r="E122" s="45"/>
      <c r="F122" s="45"/>
      <c r="G122" s="45">
        <f t="shared" si="4"/>
        <v>12.45</v>
      </c>
    </row>
    <row r="123" spans="1:7" x14ac:dyDescent="0.25">
      <c r="A123" s="44" t="s">
        <v>800</v>
      </c>
      <c r="B123" s="44"/>
      <c r="C123" s="45">
        <v>1</v>
      </c>
      <c r="D123" s="45">
        <v>16.850000000000001</v>
      </c>
      <c r="E123" s="45"/>
      <c r="F123" s="45"/>
      <c r="G123" s="45">
        <f t="shared" si="4"/>
        <v>16.850000000000001</v>
      </c>
    </row>
    <row r="124" spans="1:7" x14ac:dyDescent="0.25">
      <c r="A124" s="44" t="s">
        <v>785</v>
      </c>
      <c r="B124" s="44"/>
      <c r="C124" s="45">
        <v>1</v>
      </c>
      <c r="D124" s="45">
        <v>47.1</v>
      </c>
      <c r="E124" s="45"/>
      <c r="F124" s="45"/>
      <c r="G124" s="45">
        <f t="shared" si="4"/>
        <v>47.1</v>
      </c>
    </row>
    <row r="125" spans="1:7" x14ac:dyDescent="0.25">
      <c r="A125" s="44" t="s">
        <v>801</v>
      </c>
      <c r="B125" s="44"/>
      <c r="C125" s="45">
        <v>1</v>
      </c>
      <c r="D125" s="45">
        <v>13.8</v>
      </c>
      <c r="E125" s="45"/>
      <c r="F125" s="45"/>
      <c r="G125" s="45">
        <f t="shared" si="4"/>
        <v>13.8</v>
      </c>
    </row>
    <row r="126" spans="1:7" x14ac:dyDescent="0.25">
      <c r="A126" s="44" t="s">
        <v>802</v>
      </c>
      <c r="B126" s="44"/>
      <c r="C126" s="45">
        <v>1</v>
      </c>
      <c r="D126" s="45">
        <v>14.65</v>
      </c>
      <c r="E126" s="45"/>
      <c r="F126" s="45"/>
      <c r="G126" s="45">
        <f t="shared" si="4"/>
        <v>14.65</v>
      </c>
    </row>
    <row r="127" spans="1:7" x14ac:dyDescent="0.25">
      <c r="A127" s="44" t="s">
        <v>803</v>
      </c>
      <c r="B127" s="44"/>
      <c r="C127" s="45">
        <v>1</v>
      </c>
      <c r="D127" s="45">
        <v>36.299999999999997</v>
      </c>
      <c r="E127" s="45"/>
      <c r="F127" s="45"/>
      <c r="G127" s="45">
        <f t="shared" si="4"/>
        <v>36.299999999999997</v>
      </c>
    </row>
    <row r="128" spans="1:7" x14ac:dyDescent="0.25">
      <c r="A128" s="44" t="s">
        <v>802</v>
      </c>
      <c r="B128" s="44"/>
      <c r="C128" s="45">
        <v>1</v>
      </c>
      <c r="D128" s="45">
        <v>20.8</v>
      </c>
      <c r="E128" s="45"/>
      <c r="F128" s="45"/>
      <c r="G128" s="45">
        <f t="shared" si="4"/>
        <v>20.8</v>
      </c>
    </row>
    <row r="129" spans="1:7" x14ac:dyDescent="0.25">
      <c r="A129" s="44" t="s">
        <v>802</v>
      </c>
      <c r="B129" s="44"/>
      <c r="C129" s="45">
        <v>1</v>
      </c>
      <c r="D129" s="45">
        <v>9.1999999999999993</v>
      </c>
      <c r="E129" s="45"/>
      <c r="F129" s="45"/>
      <c r="G129" s="45">
        <f t="shared" si="4"/>
        <v>9.1999999999999993</v>
      </c>
    </row>
    <row r="130" spans="1:7" x14ac:dyDescent="0.25">
      <c r="A130" s="44" t="s">
        <v>799</v>
      </c>
      <c r="B130" s="44"/>
      <c r="C130" s="45">
        <v>1</v>
      </c>
      <c r="D130" s="45">
        <v>21.45</v>
      </c>
      <c r="E130" s="45"/>
      <c r="F130" s="45"/>
      <c r="G130" s="45">
        <f t="shared" si="4"/>
        <v>21.45</v>
      </c>
    </row>
    <row r="131" spans="1:7" x14ac:dyDescent="0.25">
      <c r="A131" s="44" t="s">
        <v>802</v>
      </c>
      <c r="B131" s="44"/>
      <c r="C131" s="45">
        <v>1</v>
      </c>
      <c r="D131" s="45">
        <v>13.95</v>
      </c>
      <c r="E131" s="45"/>
      <c r="F131" s="45"/>
      <c r="G131" s="45">
        <f t="shared" si="4"/>
        <v>13.95</v>
      </c>
    </row>
    <row r="132" spans="1:7" x14ac:dyDescent="0.25">
      <c r="A132" s="44" t="s">
        <v>793</v>
      </c>
      <c r="B132" s="44"/>
      <c r="C132" s="45">
        <v>1</v>
      </c>
      <c r="D132" s="45">
        <v>1.95</v>
      </c>
      <c r="E132" s="45"/>
      <c r="F132" s="45"/>
      <c r="G132" s="45">
        <f t="shared" si="4"/>
        <v>1.95</v>
      </c>
    </row>
    <row r="133" spans="1:7" x14ac:dyDescent="0.25">
      <c r="A133" s="44"/>
      <c r="B133" s="44"/>
      <c r="C133" s="45">
        <v>1</v>
      </c>
      <c r="D133" s="45">
        <v>1.45</v>
      </c>
      <c r="E133" s="45"/>
      <c r="F133" s="45"/>
      <c r="G133" s="45">
        <f t="shared" si="4"/>
        <v>1.45</v>
      </c>
    </row>
    <row r="134" spans="1:7" x14ac:dyDescent="0.25">
      <c r="A134" s="44" t="s">
        <v>802</v>
      </c>
      <c r="B134" s="44"/>
      <c r="C134" s="45">
        <v>1</v>
      </c>
      <c r="D134" s="45">
        <v>12.55</v>
      </c>
      <c r="E134" s="45"/>
      <c r="F134" s="45"/>
      <c r="G134" s="45">
        <f t="shared" si="4"/>
        <v>12.55</v>
      </c>
    </row>
    <row r="135" spans="1:7" x14ac:dyDescent="0.25">
      <c r="A135" s="44" t="s">
        <v>804</v>
      </c>
      <c r="B135" s="44"/>
      <c r="C135" s="45">
        <v>1</v>
      </c>
      <c r="D135" s="45">
        <v>25.2</v>
      </c>
      <c r="E135" s="45"/>
      <c r="F135" s="45"/>
      <c r="G135" s="45">
        <f t="shared" si="4"/>
        <v>25.2</v>
      </c>
    </row>
    <row r="136" spans="1:7" x14ac:dyDescent="0.25">
      <c r="A136" s="44" t="s">
        <v>802</v>
      </c>
      <c r="B136" s="44"/>
      <c r="C136" s="45">
        <v>1</v>
      </c>
      <c r="D136" s="45">
        <v>14.95</v>
      </c>
      <c r="E136" s="45"/>
      <c r="F136" s="45"/>
      <c r="G136" s="45">
        <f t="shared" si="4"/>
        <v>14.95</v>
      </c>
    </row>
    <row r="137" spans="1:7" x14ac:dyDescent="0.25">
      <c r="A137" s="44" t="s">
        <v>800</v>
      </c>
      <c r="B137" s="44"/>
      <c r="C137" s="45">
        <v>1</v>
      </c>
      <c r="D137" s="45">
        <v>4</v>
      </c>
      <c r="E137" s="45"/>
      <c r="F137" s="45"/>
      <c r="G137" s="45">
        <f t="shared" si="4"/>
        <v>4</v>
      </c>
    </row>
    <row r="138" spans="1:7" x14ac:dyDescent="0.25">
      <c r="A138" s="44" t="s">
        <v>805</v>
      </c>
      <c r="B138" s="44"/>
      <c r="C138" s="45">
        <v>1</v>
      </c>
      <c r="D138" s="45">
        <v>30.9</v>
      </c>
      <c r="E138" s="45"/>
      <c r="F138" s="45"/>
      <c r="G138" s="45">
        <f t="shared" si="4"/>
        <v>30.9</v>
      </c>
    </row>
    <row r="139" spans="1:7" x14ac:dyDescent="0.25">
      <c r="A139" s="44" t="s">
        <v>806</v>
      </c>
      <c r="B139" s="44"/>
      <c r="C139" s="45">
        <v>1</v>
      </c>
      <c r="D139" s="45">
        <v>47.35</v>
      </c>
      <c r="E139" s="45"/>
      <c r="F139" s="45"/>
      <c r="G139" s="45">
        <f t="shared" si="4"/>
        <v>47.35</v>
      </c>
    </row>
    <row r="141" spans="1:7" ht="45" customHeight="1" x14ac:dyDescent="0.25">
      <c r="A141" s="41" t="s">
        <v>831</v>
      </c>
      <c r="B141" s="42" t="s">
        <v>774</v>
      </c>
      <c r="C141" s="41" t="s">
        <v>40</v>
      </c>
      <c r="D141" s="41" t="s">
        <v>12</v>
      </c>
      <c r="E141" s="1" t="s">
        <v>41</v>
      </c>
      <c r="F141" s="1" t="s">
        <v>41</v>
      </c>
      <c r="G141" s="43">
        <f>SUM(G142:G142)</f>
        <v>1</v>
      </c>
    </row>
    <row r="142" spans="1:7" x14ac:dyDescent="0.25">
      <c r="A142" s="44"/>
      <c r="B142" s="44"/>
      <c r="C142" s="45">
        <v>1</v>
      </c>
      <c r="D142" s="45"/>
      <c r="E142" s="45"/>
      <c r="F142" s="45"/>
      <c r="G142" s="45">
        <f>PRODUCT(C142:F142)</f>
        <v>1</v>
      </c>
    </row>
    <row r="144" spans="1:7" x14ac:dyDescent="0.25">
      <c r="B144" t="s">
        <v>772</v>
      </c>
      <c r="C144" s="39" t="s">
        <v>5</v>
      </c>
      <c r="D144" s="40" t="s">
        <v>6</v>
      </c>
      <c r="E144" s="39" t="s">
        <v>7</v>
      </c>
    </row>
    <row r="145" spans="1:7" x14ac:dyDescent="0.25">
      <c r="B145" t="s">
        <v>772</v>
      </c>
      <c r="C145" s="39" t="s">
        <v>8</v>
      </c>
      <c r="D145" s="40" t="s">
        <v>42</v>
      </c>
      <c r="E145" s="39" t="s">
        <v>43</v>
      </c>
    </row>
    <row r="147" spans="1:7" ht="45" customHeight="1" x14ac:dyDescent="0.25">
      <c r="A147" s="41" t="s">
        <v>832</v>
      </c>
      <c r="B147" s="42" t="s">
        <v>774</v>
      </c>
      <c r="C147" s="41" t="s">
        <v>45</v>
      </c>
      <c r="D147" s="41" t="s">
        <v>46</v>
      </c>
      <c r="E147" s="1" t="s">
        <v>833</v>
      </c>
      <c r="F147" s="1" t="s">
        <v>833</v>
      </c>
      <c r="G147" s="43">
        <f>SUM(G148:G149)</f>
        <v>400</v>
      </c>
    </row>
    <row r="148" spans="1:7" x14ac:dyDescent="0.25">
      <c r="A148" s="46"/>
      <c r="B148" s="46" t="s">
        <v>779</v>
      </c>
      <c r="C148" s="47" t="s">
        <v>46</v>
      </c>
      <c r="D148" s="47"/>
      <c r="E148" s="47"/>
      <c r="F148" s="47"/>
      <c r="G148" s="48"/>
    </row>
    <row r="149" spans="1:7" x14ac:dyDescent="0.25">
      <c r="A149" s="44" t="s">
        <v>834</v>
      </c>
      <c r="B149" s="44"/>
      <c r="C149" s="45">
        <v>400</v>
      </c>
      <c r="D149" s="45"/>
      <c r="E149" s="45"/>
      <c r="F149" s="45"/>
      <c r="G149" s="45">
        <f>PRODUCT(C149:F149)</f>
        <v>400</v>
      </c>
    </row>
    <row r="151" spans="1:7" ht="45" customHeight="1" x14ac:dyDescent="0.25">
      <c r="A151" s="41" t="s">
        <v>835</v>
      </c>
      <c r="B151" s="42" t="s">
        <v>774</v>
      </c>
      <c r="C151" s="41" t="s">
        <v>48</v>
      </c>
      <c r="D151" s="41" t="s">
        <v>12</v>
      </c>
      <c r="E151" s="1" t="s">
        <v>836</v>
      </c>
      <c r="F151" s="1" t="s">
        <v>836</v>
      </c>
      <c r="G151" s="43">
        <f>SUM(G152:G153)</f>
        <v>20</v>
      </c>
    </row>
    <row r="152" spans="1:7" x14ac:dyDescent="0.25">
      <c r="A152" s="46"/>
      <c r="B152" s="46" t="s">
        <v>779</v>
      </c>
      <c r="C152" s="47" t="s">
        <v>780</v>
      </c>
      <c r="D152" s="47" t="s">
        <v>780</v>
      </c>
      <c r="E152" s="47"/>
      <c r="F152" s="47"/>
      <c r="G152" s="48"/>
    </row>
    <row r="153" spans="1:7" x14ac:dyDescent="0.25">
      <c r="A153" s="44" t="s">
        <v>837</v>
      </c>
      <c r="B153" s="44"/>
      <c r="C153" s="45">
        <v>5</v>
      </c>
      <c r="D153" s="45">
        <v>4</v>
      </c>
      <c r="E153" s="45"/>
      <c r="F153" s="45"/>
      <c r="G153" s="45">
        <f>PRODUCT(C153:F153)</f>
        <v>20</v>
      </c>
    </row>
    <row r="155" spans="1:7" ht="45" customHeight="1" x14ac:dyDescent="0.25">
      <c r="A155" s="41" t="s">
        <v>838</v>
      </c>
      <c r="B155" s="42" t="s">
        <v>774</v>
      </c>
      <c r="C155" s="41" t="s">
        <v>50</v>
      </c>
      <c r="D155" s="41" t="s">
        <v>12</v>
      </c>
      <c r="E155" s="1" t="s">
        <v>839</v>
      </c>
      <c r="F155" s="1" t="s">
        <v>839</v>
      </c>
      <c r="G155" s="43">
        <f>SUM(G156:G159)</f>
        <v>8</v>
      </c>
    </row>
    <row r="156" spans="1:7" x14ac:dyDescent="0.25">
      <c r="A156" s="46"/>
      <c r="B156" s="46" t="s">
        <v>779</v>
      </c>
      <c r="C156" s="47" t="s">
        <v>780</v>
      </c>
      <c r="D156" s="47" t="s">
        <v>808</v>
      </c>
      <c r="E156" s="47" t="s">
        <v>810</v>
      </c>
      <c r="F156" s="47" t="s">
        <v>809</v>
      </c>
      <c r="G156" s="48"/>
    </row>
    <row r="157" spans="1:7" x14ac:dyDescent="0.25">
      <c r="A157" s="44" t="s">
        <v>840</v>
      </c>
      <c r="B157" s="44"/>
      <c r="C157" s="45">
        <v>4</v>
      </c>
      <c r="D157" s="45"/>
      <c r="E157" s="45"/>
      <c r="F157" s="45"/>
      <c r="G157" s="45">
        <f>PRODUCT(C157:F157)</f>
        <v>4</v>
      </c>
    </row>
    <row r="158" spans="1:7" x14ac:dyDescent="0.25">
      <c r="A158" s="44" t="s">
        <v>841</v>
      </c>
      <c r="B158" s="44"/>
      <c r="C158" s="45">
        <v>2</v>
      </c>
      <c r="D158" s="45"/>
      <c r="E158" s="45"/>
      <c r="F158" s="45"/>
      <c r="G158" s="45">
        <f>PRODUCT(C158:F158)</f>
        <v>2</v>
      </c>
    </row>
    <row r="159" spans="1:7" x14ac:dyDescent="0.25">
      <c r="A159" s="44" t="s">
        <v>842</v>
      </c>
      <c r="B159" s="44"/>
      <c r="C159" s="45">
        <v>2</v>
      </c>
      <c r="D159" s="45"/>
      <c r="E159" s="45"/>
      <c r="F159" s="45"/>
      <c r="G159" s="45">
        <f>PRODUCT(C159:F159)</f>
        <v>2</v>
      </c>
    </row>
    <row r="161" spans="1:7" ht="45" customHeight="1" x14ac:dyDescent="0.25">
      <c r="A161" s="41" t="s">
        <v>843</v>
      </c>
      <c r="B161" s="42" t="s">
        <v>774</v>
      </c>
      <c r="C161" s="41" t="s">
        <v>52</v>
      </c>
      <c r="D161" s="41" t="s">
        <v>12</v>
      </c>
      <c r="E161" s="1" t="s">
        <v>844</v>
      </c>
      <c r="F161" s="1" t="s">
        <v>844</v>
      </c>
      <c r="G161" s="43">
        <f>SUM(G162:G169)</f>
        <v>19</v>
      </c>
    </row>
    <row r="162" spans="1:7" x14ac:dyDescent="0.25">
      <c r="A162" s="46"/>
      <c r="B162" s="46" t="s">
        <v>779</v>
      </c>
      <c r="C162" s="47" t="s">
        <v>780</v>
      </c>
      <c r="D162" s="47" t="s">
        <v>808</v>
      </c>
      <c r="E162" s="47" t="s">
        <v>810</v>
      </c>
      <c r="F162" s="47" t="s">
        <v>809</v>
      </c>
      <c r="G162" s="48"/>
    </row>
    <row r="163" spans="1:7" x14ac:dyDescent="0.25">
      <c r="A163" s="44" t="s">
        <v>840</v>
      </c>
      <c r="B163" s="44"/>
      <c r="C163" s="45">
        <v>4</v>
      </c>
      <c r="D163" s="45"/>
      <c r="E163" s="45"/>
      <c r="F163" s="45"/>
      <c r="G163" s="45">
        <f t="shared" ref="G163:G169" si="5">PRODUCT(C163:F163)</f>
        <v>4</v>
      </c>
    </row>
    <row r="164" spans="1:7" x14ac:dyDescent="0.25">
      <c r="A164" s="44" t="s">
        <v>785</v>
      </c>
      <c r="B164" s="44"/>
      <c r="C164" s="45">
        <v>1</v>
      </c>
      <c r="D164" s="45"/>
      <c r="E164" s="45"/>
      <c r="F164" s="45"/>
      <c r="G164" s="45">
        <f t="shared" si="5"/>
        <v>1</v>
      </c>
    </row>
    <row r="165" spans="1:7" x14ac:dyDescent="0.25">
      <c r="A165" s="44" t="s">
        <v>841</v>
      </c>
      <c r="B165" s="44"/>
      <c r="C165" s="45">
        <v>1</v>
      </c>
      <c r="D165" s="45"/>
      <c r="E165" s="45"/>
      <c r="F165" s="45"/>
      <c r="G165" s="45">
        <f t="shared" si="5"/>
        <v>1</v>
      </c>
    </row>
    <row r="166" spans="1:7" x14ac:dyDescent="0.25">
      <c r="A166" s="44" t="s">
        <v>845</v>
      </c>
      <c r="B166" s="44"/>
      <c r="C166" s="45">
        <v>2</v>
      </c>
      <c r="D166" s="45"/>
      <c r="E166" s="45"/>
      <c r="F166" s="45"/>
      <c r="G166" s="45">
        <f t="shared" si="5"/>
        <v>2</v>
      </c>
    </row>
    <row r="167" spans="1:7" x14ac:dyDescent="0.25">
      <c r="A167" s="44" t="s">
        <v>784</v>
      </c>
      <c r="B167" s="44"/>
      <c r="C167" s="45">
        <v>7</v>
      </c>
      <c r="D167" s="45"/>
      <c r="E167" s="45"/>
      <c r="F167" s="45"/>
      <c r="G167" s="45">
        <f t="shared" si="5"/>
        <v>7</v>
      </c>
    </row>
    <row r="168" spans="1:7" x14ac:dyDescent="0.25">
      <c r="A168" s="44" t="s">
        <v>846</v>
      </c>
      <c r="B168" s="44"/>
      <c r="C168" s="45">
        <v>1</v>
      </c>
      <c r="D168" s="45"/>
      <c r="E168" s="45"/>
      <c r="F168" s="45"/>
      <c r="G168" s="45">
        <f t="shared" si="5"/>
        <v>1</v>
      </c>
    </row>
    <row r="169" spans="1:7" x14ac:dyDescent="0.25">
      <c r="A169" s="44" t="s">
        <v>847</v>
      </c>
      <c r="B169" s="44"/>
      <c r="C169" s="45">
        <v>3</v>
      </c>
      <c r="D169" s="45"/>
      <c r="E169" s="45"/>
      <c r="F169" s="45"/>
      <c r="G169" s="45">
        <f t="shared" si="5"/>
        <v>3</v>
      </c>
    </row>
    <row r="171" spans="1:7" x14ac:dyDescent="0.25">
      <c r="B171" t="s">
        <v>772</v>
      </c>
      <c r="C171" s="39" t="s">
        <v>5</v>
      </c>
      <c r="D171" s="40" t="s">
        <v>6</v>
      </c>
      <c r="E171" s="39" t="s">
        <v>7</v>
      </c>
    </row>
    <row r="172" spans="1:7" x14ac:dyDescent="0.25">
      <c r="B172" t="s">
        <v>772</v>
      </c>
      <c r="C172" s="39" t="s">
        <v>8</v>
      </c>
      <c r="D172" s="40" t="s">
        <v>54</v>
      </c>
      <c r="E172" s="39" t="s">
        <v>55</v>
      </c>
    </row>
    <row r="174" spans="1:7" ht="45" customHeight="1" x14ac:dyDescent="0.25">
      <c r="A174" s="41" t="s">
        <v>848</v>
      </c>
      <c r="B174" s="42" t="s">
        <v>774</v>
      </c>
      <c r="C174" s="41" t="s">
        <v>57</v>
      </c>
      <c r="D174" s="41" t="s">
        <v>27</v>
      </c>
      <c r="E174" s="1" t="s">
        <v>849</v>
      </c>
      <c r="F174" s="1" t="s">
        <v>849</v>
      </c>
      <c r="G174" s="43">
        <f>SUM(G175:G221)</f>
        <v>485.67500000000007</v>
      </c>
    </row>
    <row r="175" spans="1:7" x14ac:dyDescent="0.25">
      <c r="A175" s="46"/>
      <c r="B175" s="46" t="s">
        <v>779</v>
      </c>
      <c r="C175" s="47" t="s">
        <v>780</v>
      </c>
      <c r="D175" s="47" t="s">
        <v>808</v>
      </c>
      <c r="E175" s="47" t="s">
        <v>809</v>
      </c>
      <c r="F175" s="47"/>
      <c r="G175" s="48"/>
    </row>
    <row r="176" spans="1:7" x14ac:dyDescent="0.25">
      <c r="A176" s="49" t="s">
        <v>850</v>
      </c>
      <c r="B176" s="49" t="s">
        <v>851</v>
      </c>
      <c r="C176" s="50"/>
      <c r="D176" s="50"/>
      <c r="E176" s="50"/>
      <c r="F176" s="50"/>
      <c r="G176" s="51"/>
    </row>
    <row r="177" spans="1:7" x14ac:dyDescent="0.25">
      <c r="A177" s="44" t="s">
        <v>852</v>
      </c>
      <c r="B177" s="44"/>
      <c r="C177" s="45">
        <v>1</v>
      </c>
      <c r="D177" s="45">
        <v>1.75</v>
      </c>
      <c r="E177" s="45">
        <v>2.9</v>
      </c>
      <c r="F177" s="45"/>
      <c r="G177" s="45">
        <f>PRODUCT(C177:F177)</f>
        <v>5.0750000000000002</v>
      </c>
    </row>
    <row r="178" spans="1:7" x14ac:dyDescent="0.25">
      <c r="A178" s="44"/>
      <c r="B178" s="44"/>
      <c r="C178" s="45">
        <v>1</v>
      </c>
      <c r="D178" s="45">
        <v>2.95</v>
      </c>
      <c r="E178" s="45">
        <v>2.9</v>
      </c>
      <c r="F178" s="45"/>
      <c r="G178" s="45">
        <f>PRODUCT(C178:F178)</f>
        <v>8.5549999999999997</v>
      </c>
    </row>
    <row r="179" spans="1:7" x14ac:dyDescent="0.25">
      <c r="A179" s="44"/>
      <c r="B179" s="44"/>
      <c r="C179" s="45">
        <v>1</v>
      </c>
      <c r="D179" s="45">
        <v>0.75</v>
      </c>
      <c r="E179" s="45">
        <v>2.9</v>
      </c>
      <c r="F179" s="45"/>
      <c r="G179" s="45">
        <f>PRODUCT(C179:F179)</f>
        <v>2.1749999999999998</v>
      </c>
    </row>
    <row r="180" spans="1:7" x14ac:dyDescent="0.25">
      <c r="A180" s="44"/>
      <c r="B180" s="44"/>
      <c r="C180" s="45">
        <v>2</v>
      </c>
      <c r="D180" s="45">
        <v>1.9</v>
      </c>
      <c r="E180" s="45">
        <v>2.9</v>
      </c>
      <c r="F180" s="45"/>
      <c r="G180" s="45">
        <f>PRODUCT(C180:F180)</f>
        <v>11.02</v>
      </c>
    </row>
    <row r="181" spans="1:7" x14ac:dyDescent="0.25">
      <c r="A181" s="44"/>
      <c r="B181" s="44"/>
      <c r="C181" s="45">
        <v>1</v>
      </c>
      <c r="D181" s="45">
        <v>0.25</v>
      </c>
      <c r="E181" s="45">
        <v>2.9</v>
      </c>
      <c r="F181" s="45"/>
      <c r="G181" s="45">
        <f>PRODUCT(C181:F181)</f>
        <v>0.72499999999999998</v>
      </c>
    </row>
    <row r="182" spans="1:7" x14ac:dyDescent="0.25">
      <c r="A182" s="44" t="s">
        <v>795</v>
      </c>
      <c r="B182" s="44"/>
      <c r="C182" s="45"/>
      <c r="D182" s="45"/>
      <c r="E182" s="45"/>
      <c r="F182" s="45"/>
      <c r="G182" s="45"/>
    </row>
    <row r="183" spans="1:7" x14ac:dyDescent="0.25">
      <c r="A183" s="44" t="s">
        <v>818</v>
      </c>
      <c r="B183" s="44"/>
      <c r="C183" s="45">
        <v>1</v>
      </c>
      <c r="D183" s="45">
        <v>1.5</v>
      </c>
      <c r="E183" s="45">
        <v>2.9</v>
      </c>
      <c r="F183" s="45"/>
      <c r="G183" s="45">
        <f t="shared" ref="G183:G192" si="6">PRODUCT(C183:F183)</f>
        <v>4.3499999999999996</v>
      </c>
    </row>
    <row r="184" spans="1:7" x14ac:dyDescent="0.25">
      <c r="A184" s="44"/>
      <c r="B184" s="44"/>
      <c r="C184" s="45">
        <v>1</v>
      </c>
      <c r="D184" s="45">
        <v>1</v>
      </c>
      <c r="E184" s="45">
        <v>2.9</v>
      </c>
      <c r="F184" s="45"/>
      <c r="G184" s="45">
        <f t="shared" si="6"/>
        <v>2.9</v>
      </c>
    </row>
    <row r="185" spans="1:7" x14ac:dyDescent="0.25">
      <c r="A185" s="44"/>
      <c r="B185" s="44"/>
      <c r="C185" s="45">
        <v>1</v>
      </c>
      <c r="D185" s="45">
        <v>5</v>
      </c>
      <c r="E185" s="45">
        <v>2.9</v>
      </c>
      <c r="F185" s="45"/>
      <c r="G185" s="45">
        <f t="shared" si="6"/>
        <v>14.5</v>
      </c>
    </row>
    <row r="186" spans="1:7" x14ac:dyDescent="0.25">
      <c r="A186" s="44" t="s">
        <v>853</v>
      </c>
      <c r="B186" s="44"/>
      <c r="C186" s="45">
        <v>1</v>
      </c>
      <c r="D186" s="45">
        <v>5.7</v>
      </c>
      <c r="E186" s="45">
        <v>2.9</v>
      </c>
      <c r="F186" s="45"/>
      <c r="G186" s="45">
        <f t="shared" si="6"/>
        <v>16.53</v>
      </c>
    </row>
    <row r="187" spans="1:7" x14ac:dyDescent="0.25">
      <c r="A187" s="44" t="s">
        <v>854</v>
      </c>
      <c r="B187" s="44"/>
      <c r="C187" s="45">
        <v>1</v>
      </c>
      <c r="D187" s="45">
        <v>1.6</v>
      </c>
      <c r="E187" s="45">
        <v>2.9</v>
      </c>
      <c r="F187" s="45"/>
      <c r="G187" s="45">
        <f t="shared" si="6"/>
        <v>4.6399999999999997</v>
      </c>
    </row>
    <row r="188" spans="1:7" x14ac:dyDescent="0.25">
      <c r="A188" s="44"/>
      <c r="B188" s="44"/>
      <c r="C188" s="45">
        <v>1</v>
      </c>
      <c r="D188" s="45">
        <v>5.3</v>
      </c>
      <c r="E188" s="45">
        <v>2.9</v>
      </c>
      <c r="F188" s="45"/>
      <c r="G188" s="45">
        <f t="shared" si="6"/>
        <v>15.37</v>
      </c>
    </row>
    <row r="189" spans="1:7" x14ac:dyDescent="0.25">
      <c r="A189" s="44"/>
      <c r="B189" s="44"/>
      <c r="C189" s="45">
        <v>3</v>
      </c>
      <c r="D189" s="45">
        <v>3.35</v>
      </c>
      <c r="E189" s="45">
        <v>2.9</v>
      </c>
      <c r="F189" s="45"/>
      <c r="G189" s="45">
        <f t="shared" si="6"/>
        <v>29.145</v>
      </c>
    </row>
    <row r="190" spans="1:7" x14ac:dyDescent="0.25">
      <c r="A190" s="44" t="s">
        <v>841</v>
      </c>
      <c r="B190" s="44"/>
      <c r="C190" s="45">
        <v>2</v>
      </c>
      <c r="D190" s="45">
        <v>2.2000000000000002</v>
      </c>
      <c r="E190" s="45">
        <v>2.9</v>
      </c>
      <c r="F190" s="45"/>
      <c r="G190" s="45">
        <f t="shared" si="6"/>
        <v>12.76</v>
      </c>
    </row>
    <row r="191" spans="1:7" x14ac:dyDescent="0.25">
      <c r="A191" s="44" t="s">
        <v>845</v>
      </c>
      <c r="B191" s="44"/>
      <c r="C191" s="45">
        <v>2</v>
      </c>
      <c r="D191" s="45">
        <v>3</v>
      </c>
      <c r="E191" s="45">
        <v>2.9</v>
      </c>
      <c r="F191" s="45"/>
      <c r="G191" s="45">
        <f t="shared" si="6"/>
        <v>17.399999999999999</v>
      </c>
    </row>
    <row r="192" spans="1:7" x14ac:dyDescent="0.25">
      <c r="A192" s="44"/>
      <c r="B192" s="44"/>
      <c r="C192" s="45">
        <v>1</v>
      </c>
      <c r="D192" s="45">
        <v>2.4</v>
      </c>
      <c r="E192" s="45">
        <v>2.9</v>
      </c>
      <c r="F192" s="45"/>
      <c r="G192" s="45">
        <f t="shared" si="6"/>
        <v>6.96</v>
      </c>
    </row>
    <row r="193" spans="1:7" x14ac:dyDescent="0.25">
      <c r="A193" s="49" t="s">
        <v>855</v>
      </c>
      <c r="B193" s="49" t="s">
        <v>851</v>
      </c>
      <c r="C193" s="50"/>
      <c r="D193" s="50"/>
      <c r="E193" s="50"/>
      <c r="F193" s="50"/>
      <c r="G193" s="51"/>
    </row>
    <row r="194" spans="1:7" x14ac:dyDescent="0.25">
      <c r="A194" s="44" t="s">
        <v>795</v>
      </c>
      <c r="B194" s="44"/>
      <c r="C194" s="45">
        <v>1</v>
      </c>
      <c r="D194" s="45">
        <v>10.4</v>
      </c>
      <c r="E194" s="45">
        <v>2.9</v>
      </c>
      <c r="F194" s="45"/>
      <c r="G194" s="45">
        <f t="shared" ref="G194:G200" si="7">PRODUCT(C194:F194)</f>
        <v>30.16</v>
      </c>
    </row>
    <row r="195" spans="1:7" x14ac:dyDescent="0.25">
      <c r="A195" s="44"/>
      <c r="B195" s="44"/>
      <c r="C195" s="45">
        <v>2</v>
      </c>
      <c r="D195" s="45">
        <v>1.6</v>
      </c>
      <c r="E195" s="45">
        <v>2.9</v>
      </c>
      <c r="F195" s="45"/>
      <c r="G195" s="45">
        <f t="shared" si="7"/>
        <v>9.2799999999999994</v>
      </c>
    </row>
    <row r="196" spans="1:7" x14ac:dyDescent="0.25">
      <c r="A196" s="44"/>
      <c r="B196" s="44"/>
      <c r="C196" s="45">
        <v>1</v>
      </c>
      <c r="D196" s="45">
        <v>2</v>
      </c>
      <c r="E196" s="45">
        <v>2.9</v>
      </c>
      <c r="F196" s="45"/>
      <c r="G196" s="45">
        <f t="shared" si="7"/>
        <v>5.8</v>
      </c>
    </row>
    <row r="197" spans="1:7" x14ac:dyDescent="0.25">
      <c r="A197" s="44"/>
      <c r="B197" s="44"/>
      <c r="C197" s="45">
        <v>2</v>
      </c>
      <c r="D197" s="45">
        <v>0.9</v>
      </c>
      <c r="E197" s="45">
        <v>2.9</v>
      </c>
      <c r="F197" s="45"/>
      <c r="G197" s="45">
        <f t="shared" si="7"/>
        <v>5.22</v>
      </c>
    </row>
    <row r="198" spans="1:7" x14ac:dyDescent="0.25">
      <c r="A198" s="44" t="s">
        <v>841</v>
      </c>
      <c r="B198" s="44"/>
      <c r="C198" s="45">
        <v>2</v>
      </c>
      <c r="D198" s="45">
        <v>3.6</v>
      </c>
      <c r="E198" s="45">
        <v>2.9</v>
      </c>
      <c r="F198" s="45"/>
      <c r="G198" s="45">
        <f t="shared" si="7"/>
        <v>20.88</v>
      </c>
    </row>
    <row r="199" spans="1:7" x14ac:dyDescent="0.25">
      <c r="A199" s="44"/>
      <c r="B199" s="44"/>
      <c r="C199" s="45">
        <v>1</v>
      </c>
      <c r="D199" s="45">
        <v>2.15</v>
      </c>
      <c r="E199" s="45">
        <v>2.9</v>
      </c>
      <c r="F199" s="45"/>
      <c r="G199" s="45">
        <f t="shared" si="7"/>
        <v>6.2349999999999994</v>
      </c>
    </row>
    <row r="200" spans="1:7" x14ac:dyDescent="0.25">
      <c r="A200" s="44" t="s">
        <v>845</v>
      </c>
      <c r="B200" s="44"/>
      <c r="C200" s="45">
        <v>1</v>
      </c>
      <c r="D200" s="45">
        <v>2.75</v>
      </c>
      <c r="E200" s="45">
        <v>2.9</v>
      </c>
      <c r="F200" s="45"/>
      <c r="G200" s="45">
        <f t="shared" si="7"/>
        <v>7.9749999999999996</v>
      </c>
    </row>
    <row r="201" spans="1:7" x14ac:dyDescent="0.25">
      <c r="A201" s="49" t="s">
        <v>856</v>
      </c>
      <c r="B201" s="49" t="s">
        <v>851</v>
      </c>
      <c r="C201" s="50"/>
      <c r="D201" s="50"/>
      <c r="E201" s="50"/>
      <c r="F201" s="50"/>
      <c r="G201" s="51"/>
    </row>
    <row r="202" spans="1:7" x14ac:dyDescent="0.25">
      <c r="A202" s="44" t="s">
        <v>857</v>
      </c>
      <c r="B202" s="44"/>
      <c r="C202" s="45">
        <v>1</v>
      </c>
      <c r="D202" s="45">
        <v>13.3</v>
      </c>
      <c r="E202" s="45">
        <v>2.9</v>
      </c>
      <c r="F202" s="45"/>
      <c r="G202" s="45">
        <f t="shared" ref="G202:G221" si="8">PRODUCT(C202:F202)</f>
        <v>38.57</v>
      </c>
    </row>
    <row r="203" spans="1:7" x14ac:dyDescent="0.25">
      <c r="A203" s="44"/>
      <c r="B203" s="44"/>
      <c r="C203" s="45">
        <v>2</v>
      </c>
      <c r="D203" s="45">
        <v>8.6</v>
      </c>
      <c r="E203" s="45">
        <v>1.9</v>
      </c>
      <c r="F203" s="45"/>
      <c r="G203" s="45">
        <f t="shared" si="8"/>
        <v>32.68</v>
      </c>
    </row>
    <row r="204" spans="1:7" x14ac:dyDescent="0.25">
      <c r="A204" s="44" t="s">
        <v>858</v>
      </c>
      <c r="B204" s="44"/>
      <c r="C204" s="45">
        <v>1</v>
      </c>
      <c r="D204" s="45">
        <v>6.7</v>
      </c>
      <c r="E204" s="45">
        <v>2.9</v>
      </c>
      <c r="F204" s="45"/>
      <c r="G204" s="45">
        <f t="shared" si="8"/>
        <v>19.43</v>
      </c>
    </row>
    <row r="205" spans="1:7" x14ac:dyDescent="0.25">
      <c r="A205" s="44" t="s">
        <v>859</v>
      </c>
      <c r="B205" s="44"/>
      <c r="C205" s="45">
        <v>1</v>
      </c>
      <c r="D205" s="45">
        <v>2.65</v>
      </c>
      <c r="E205" s="45">
        <v>2.9</v>
      </c>
      <c r="F205" s="45"/>
      <c r="G205" s="45">
        <f t="shared" si="8"/>
        <v>7.6849999999999996</v>
      </c>
    </row>
    <row r="206" spans="1:7" x14ac:dyDescent="0.25">
      <c r="A206" s="44"/>
      <c r="B206" s="44"/>
      <c r="C206" s="45">
        <v>1</v>
      </c>
      <c r="D206" s="45">
        <v>0.7</v>
      </c>
      <c r="E206" s="45">
        <v>2.9</v>
      </c>
      <c r="F206" s="45"/>
      <c r="G206" s="45">
        <f t="shared" si="8"/>
        <v>2.0299999999999998</v>
      </c>
    </row>
    <row r="207" spans="1:7" x14ac:dyDescent="0.25">
      <c r="A207" s="44" t="s">
        <v>860</v>
      </c>
      <c r="B207" s="44"/>
      <c r="C207" s="45">
        <v>2</v>
      </c>
      <c r="D207" s="45">
        <v>5.3</v>
      </c>
      <c r="E207" s="45">
        <v>2.9</v>
      </c>
      <c r="F207" s="45"/>
      <c r="G207" s="45">
        <f t="shared" si="8"/>
        <v>30.74</v>
      </c>
    </row>
    <row r="208" spans="1:7" x14ac:dyDescent="0.25">
      <c r="A208" s="44"/>
      <c r="B208" s="44"/>
      <c r="C208" s="45">
        <v>1</v>
      </c>
      <c r="D208" s="45">
        <v>0.65</v>
      </c>
      <c r="E208" s="45">
        <v>2.9</v>
      </c>
      <c r="F208" s="45"/>
      <c r="G208" s="45">
        <f t="shared" si="8"/>
        <v>1.885</v>
      </c>
    </row>
    <row r="209" spans="1:7" x14ac:dyDescent="0.25">
      <c r="A209" s="44"/>
      <c r="B209" s="44"/>
      <c r="C209" s="45">
        <v>1</v>
      </c>
      <c r="D209" s="45">
        <v>6.9</v>
      </c>
      <c r="E209" s="45">
        <v>2.9</v>
      </c>
      <c r="F209" s="45"/>
      <c r="G209" s="45">
        <f t="shared" si="8"/>
        <v>20.010000000000002</v>
      </c>
    </row>
    <row r="210" spans="1:7" x14ac:dyDescent="0.25">
      <c r="A210" s="44" t="s">
        <v>799</v>
      </c>
      <c r="B210" s="44"/>
      <c r="C210" s="45">
        <v>1</v>
      </c>
      <c r="D210" s="45">
        <v>1.2</v>
      </c>
      <c r="E210" s="45">
        <v>2.9</v>
      </c>
      <c r="F210" s="45"/>
      <c r="G210" s="45">
        <f t="shared" si="8"/>
        <v>3.48</v>
      </c>
    </row>
    <row r="211" spans="1:7" x14ac:dyDescent="0.25">
      <c r="A211" s="44" t="s">
        <v>861</v>
      </c>
      <c r="B211" s="44"/>
      <c r="C211" s="45">
        <v>1</v>
      </c>
      <c r="D211" s="45">
        <v>9</v>
      </c>
      <c r="E211" s="45">
        <v>2.9</v>
      </c>
      <c r="F211" s="45"/>
      <c r="G211" s="45">
        <f t="shared" si="8"/>
        <v>26.099999999999998</v>
      </c>
    </row>
    <row r="212" spans="1:7" x14ac:dyDescent="0.25">
      <c r="A212" s="44" t="s">
        <v>862</v>
      </c>
      <c r="B212" s="44"/>
      <c r="C212" s="45">
        <v>1</v>
      </c>
      <c r="D212" s="45">
        <v>2.5</v>
      </c>
      <c r="E212" s="45">
        <v>2.9</v>
      </c>
      <c r="F212" s="45"/>
      <c r="G212" s="45">
        <f t="shared" si="8"/>
        <v>7.25</v>
      </c>
    </row>
    <row r="213" spans="1:7" x14ac:dyDescent="0.25">
      <c r="A213" s="44"/>
      <c r="B213" s="44"/>
      <c r="C213" s="45">
        <v>1</v>
      </c>
      <c r="D213" s="45">
        <v>0.75</v>
      </c>
      <c r="E213" s="45">
        <v>2.9</v>
      </c>
      <c r="F213" s="45"/>
      <c r="G213" s="45">
        <f t="shared" si="8"/>
        <v>2.1749999999999998</v>
      </c>
    </row>
    <row r="214" spans="1:7" x14ac:dyDescent="0.25">
      <c r="A214" s="44"/>
      <c r="B214" s="44"/>
      <c r="C214" s="45">
        <v>1</v>
      </c>
      <c r="D214" s="45">
        <v>6.75</v>
      </c>
      <c r="E214" s="45">
        <v>2.9</v>
      </c>
      <c r="F214" s="45"/>
      <c r="G214" s="45">
        <f t="shared" si="8"/>
        <v>19.574999999999999</v>
      </c>
    </row>
    <row r="215" spans="1:7" x14ac:dyDescent="0.25">
      <c r="A215" s="44" t="s">
        <v>863</v>
      </c>
      <c r="B215" s="44"/>
      <c r="C215" s="45">
        <v>1</v>
      </c>
      <c r="D215" s="45">
        <v>5.5</v>
      </c>
      <c r="E215" s="45">
        <v>2.9</v>
      </c>
      <c r="F215" s="45"/>
      <c r="G215" s="45">
        <f t="shared" si="8"/>
        <v>15.95</v>
      </c>
    </row>
    <row r="216" spans="1:7" x14ac:dyDescent="0.25">
      <c r="A216" s="44"/>
      <c r="B216" s="44"/>
      <c r="C216" s="45">
        <v>1</v>
      </c>
      <c r="D216" s="45">
        <v>7</v>
      </c>
      <c r="E216" s="45">
        <v>2.9</v>
      </c>
      <c r="F216" s="45"/>
      <c r="G216" s="45">
        <f t="shared" si="8"/>
        <v>20.3</v>
      </c>
    </row>
    <row r="217" spans="1:7" x14ac:dyDescent="0.25">
      <c r="A217" s="44" t="s">
        <v>799</v>
      </c>
      <c r="B217" s="44"/>
      <c r="C217" s="45">
        <v>1</v>
      </c>
      <c r="D217" s="45">
        <v>2.2999999999999998</v>
      </c>
      <c r="E217" s="45">
        <v>2.9</v>
      </c>
      <c r="F217" s="45"/>
      <c r="G217" s="45">
        <f t="shared" si="8"/>
        <v>6.669999999999999</v>
      </c>
    </row>
    <row r="218" spans="1:7" x14ac:dyDescent="0.25">
      <c r="A218" s="44" t="s">
        <v>864</v>
      </c>
      <c r="B218" s="44"/>
      <c r="C218" s="45"/>
      <c r="D218" s="45"/>
      <c r="E218" s="45"/>
      <c r="F218" s="45"/>
      <c r="G218" s="45">
        <f t="shared" si="8"/>
        <v>0</v>
      </c>
    </row>
    <row r="219" spans="1:7" x14ac:dyDescent="0.25">
      <c r="A219" s="44" t="s">
        <v>865</v>
      </c>
      <c r="B219" s="44"/>
      <c r="C219" s="45">
        <v>-1</v>
      </c>
      <c r="D219" s="45">
        <v>1.4</v>
      </c>
      <c r="E219" s="45">
        <v>2.1</v>
      </c>
      <c r="F219" s="45"/>
      <c r="G219" s="45">
        <f t="shared" si="8"/>
        <v>-2.94</v>
      </c>
    </row>
    <row r="220" spans="1:7" x14ac:dyDescent="0.25">
      <c r="A220" s="44" t="s">
        <v>866</v>
      </c>
      <c r="B220" s="44"/>
      <c r="C220" s="45">
        <v>-1</v>
      </c>
      <c r="D220" s="45">
        <v>1.2</v>
      </c>
      <c r="E220" s="45">
        <v>2.1</v>
      </c>
      <c r="F220" s="45"/>
      <c r="G220" s="45">
        <f t="shared" si="8"/>
        <v>-2.52</v>
      </c>
    </row>
    <row r="221" spans="1:7" x14ac:dyDescent="0.25">
      <c r="A221" s="44" t="s">
        <v>867</v>
      </c>
      <c r="B221" s="44"/>
      <c r="C221" s="45">
        <v>-0.5</v>
      </c>
      <c r="D221" s="45">
        <v>1</v>
      </c>
      <c r="E221" s="45">
        <v>2.1</v>
      </c>
      <c r="F221" s="45"/>
      <c r="G221" s="45">
        <f t="shared" si="8"/>
        <v>-1.05</v>
      </c>
    </row>
    <row r="223" spans="1:7" ht="45" customHeight="1" x14ac:dyDescent="0.25">
      <c r="A223" s="41" t="s">
        <v>868</v>
      </c>
      <c r="B223" s="42" t="s">
        <v>774</v>
      </c>
      <c r="C223" s="41" t="s">
        <v>59</v>
      </c>
      <c r="D223" s="41" t="s">
        <v>27</v>
      </c>
      <c r="E223" s="1" t="s">
        <v>869</v>
      </c>
      <c r="F223" s="1" t="s">
        <v>869</v>
      </c>
      <c r="G223" s="43">
        <f>SUM(G224:G256)</f>
        <v>430.21500000000015</v>
      </c>
    </row>
    <row r="224" spans="1:7" x14ac:dyDescent="0.25">
      <c r="A224" s="46"/>
      <c r="B224" s="46" t="s">
        <v>779</v>
      </c>
      <c r="C224" s="47" t="s">
        <v>780</v>
      </c>
      <c r="D224" s="47" t="s">
        <v>808</v>
      </c>
      <c r="E224" s="47" t="s">
        <v>809</v>
      </c>
      <c r="F224" s="47"/>
      <c r="G224" s="48"/>
    </row>
    <row r="225" spans="1:7" x14ac:dyDescent="0.25">
      <c r="A225" s="49" t="s">
        <v>850</v>
      </c>
      <c r="B225" s="49" t="s">
        <v>851</v>
      </c>
      <c r="C225" s="50"/>
      <c r="D225" s="50"/>
      <c r="E225" s="50"/>
      <c r="F225" s="50"/>
      <c r="G225" s="51"/>
    </row>
    <row r="226" spans="1:7" x14ac:dyDescent="0.25">
      <c r="A226" s="44" t="s">
        <v>852</v>
      </c>
      <c r="B226" s="44"/>
      <c r="C226" s="45">
        <v>1</v>
      </c>
      <c r="D226" s="45">
        <v>1.75</v>
      </c>
      <c r="E226" s="45">
        <v>2.9</v>
      </c>
      <c r="F226" s="45">
        <v>2</v>
      </c>
      <c r="G226" s="45">
        <f>PRODUCT(C226:F226)</f>
        <v>10.15</v>
      </c>
    </row>
    <row r="227" spans="1:7" x14ac:dyDescent="0.25">
      <c r="A227" s="44"/>
      <c r="B227" s="44"/>
      <c r="C227" s="45">
        <v>1</v>
      </c>
      <c r="D227" s="45">
        <v>2.95</v>
      </c>
      <c r="E227" s="45">
        <v>2.9</v>
      </c>
      <c r="F227" s="45">
        <v>2</v>
      </c>
      <c r="G227" s="45">
        <f>PRODUCT(C227:F227)</f>
        <v>17.11</v>
      </c>
    </row>
    <row r="228" spans="1:7" x14ac:dyDescent="0.25">
      <c r="A228" s="44"/>
      <c r="B228" s="44"/>
      <c r="C228" s="45">
        <v>1</v>
      </c>
      <c r="D228" s="45">
        <v>0.75</v>
      </c>
      <c r="E228" s="45">
        <v>2.9</v>
      </c>
      <c r="F228" s="45">
        <v>2</v>
      </c>
      <c r="G228" s="45">
        <f>PRODUCT(C228:F228)</f>
        <v>4.3499999999999996</v>
      </c>
    </row>
    <row r="229" spans="1:7" x14ac:dyDescent="0.25">
      <c r="A229" s="44"/>
      <c r="B229" s="44"/>
      <c r="C229" s="45">
        <v>2</v>
      </c>
      <c r="D229" s="45">
        <v>1.9</v>
      </c>
      <c r="E229" s="45">
        <v>2.9</v>
      </c>
      <c r="F229" s="45">
        <v>2</v>
      </c>
      <c r="G229" s="45">
        <f>PRODUCT(C229:F229)</f>
        <v>22.04</v>
      </c>
    </row>
    <row r="230" spans="1:7" x14ac:dyDescent="0.25">
      <c r="A230" s="44"/>
      <c r="B230" s="44"/>
      <c r="C230" s="45">
        <v>1</v>
      </c>
      <c r="D230" s="45">
        <v>0.25</v>
      </c>
      <c r="E230" s="45">
        <v>2.9</v>
      </c>
      <c r="F230" s="45">
        <v>2</v>
      </c>
      <c r="G230" s="45">
        <f>PRODUCT(C230:F230)</f>
        <v>1.45</v>
      </c>
    </row>
    <row r="231" spans="1:7" x14ac:dyDescent="0.25">
      <c r="A231" s="44" t="s">
        <v>795</v>
      </c>
      <c r="B231" s="44"/>
      <c r="C231" s="45"/>
      <c r="D231" s="45"/>
      <c r="E231" s="45"/>
      <c r="F231" s="45"/>
      <c r="G231" s="45"/>
    </row>
    <row r="232" spans="1:7" x14ac:dyDescent="0.25">
      <c r="A232" s="44" t="s">
        <v>818</v>
      </c>
      <c r="B232" s="44"/>
      <c r="C232" s="45">
        <v>1</v>
      </c>
      <c r="D232" s="45">
        <v>1.5</v>
      </c>
      <c r="E232" s="45">
        <v>2.9</v>
      </c>
      <c r="F232" s="45">
        <v>2</v>
      </c>
      <c r="G232" s="45">
        <f t="shared" ref="G232:G241" si="9">PRODUCT(C232:F232)</f>
        <v>8.6999999999999993</v>
      </c>
    </row>
    <row r="233" spans="1:7" x14ac:dyDescent="0.25">
      <c r="A233" s="44"/>
      <c r="B233" s="44"/>
      <c r="C233" s="45">
        <v>1</v>
      </c>
      <c r="D233" s="45">
        <v>1</v>
      </c>
      <c r="E233" s="45">
        <v>2.9</v>
      </c>
      <c r="F233" s="45">
        <v>2</v>
      </c>
      <c r="G233" s="45">
        <f t="shared" si="9"/>
        <v>5.8</v>
      </c>
    </row>
    <row r="234" spans="1:7" x14ac:dyDescent="0.25">
      <c r="A234" s="44"/>
      <c r="B234" s="44"/>
      <c r="C234" s="45">
        <v>1</v>
      </c>
      <c r="D234" s="45">
        <v>5</v>
      </c>
      <c r="E234" s="45">
        <v>2.9</v>
      </c>
      <c r="F234" s="45">
        <v>2</v>
      </c>
      <c r="G234" s="45">
        <f t="shared" si="9"/>
        <v>29</v>
      </c>
    </row>
    <row r="235" spans="1:7" x14ac:dyDescent="0.25">
      <c r="A235" s="44" t="s">
        <v>853</v>
      </c>
      <c r="B235" s="44"/>
      <c r="C235" s="45">
        <v>1</v>
      </c>
      <c r="D235" s="45">
        <v>5.7</v>
      </c>
      <c r="E235" s="45">
        <v>2.9</v>
      </c>
      <c r="F235" s="45">
        <v>2</v>
      </c>
      <c r="G235" s="45">
        <f t="shared" si="9"/>
        <v>33.06</v>
      </c>
    </row>
    <row r="236" spans="1:7" x14ac:dyDescent="0.25">
      <c r="A236" s="44" t="s">
        <v>854</v>
      </c>
      <c r="B236" s="44"/>
      <c r="C236" s="45">
        <v>1</v>
      </c>
      <c r="D236" s="45">
        <v>1.6</v>
      </c>
      <c r="E236" s="45">
        <v>2.9</v>
      </c>
      <c r="F236" s="45">
        <v>2</v>
      </c>
      <c r="G236" s="45">
        <f t="shared" si="9"/>
        <v>9.2799999999999994</v>
      </c>
    </row>
    <row r="237" spans="1:7" x14ac:dyDescent="0.25">
      <c r="A237" s="44"/>
      <c r="B237" s="44"/>
      <c r="C237" s="45">
        <v>1</v>
      </c>
      <c r="D237" s="45">
        <v>5.3</v>
      </c>
      <c r="E237" s="45">
        <v>2.9</v>
      </c>
      <c r="F237" s="45">
        <v>2</v>
      </c>
      <c r="G237" s="45">
        <f t="shared" si="9"/>
        <v>30.74</v>
      </c>
    </row>
    <row r="238" spans="1:7" x14ac:dyDescent="0.25">
      <c r="A238" s="44"/>
      <c r="B238" s="44"/>
      <c r="C238" s="45">
        <v>3</v>
      </c>
      <c r="D238" s="45">
        <v>3.35</v>
      </c>
      <c r="E238" s="45">
        <v>2.9</v>
      </c>
      <c r="F238" s="45">
        <v>2</v>
      </c>
      <c r="G238" s="45">
        <f t="shared" si="9"/>
        <v>58.29</v>
      </c>
    </row>
    <row r="239" spans="1:7" x14ac:dyDescent="0.25">
      <c r="A239" s="44" t="s">
        <v>841</v>
      </c>
      <c r="B239" s="44"/>
      <c r="C239" s="45">
        <v>2</v>
      </c>
      <c r="D239" s="45">
        <v>2.2000000000000002</v>
      </c>
      <c r="E239" s="45">
        <v>2.9</v>
      </c>
      <c r="F239" s="45">
        <v>2</v>
      </c>
      <c r="G239" s="45">
        <f t="shared" si="9"/>
        <v>25.52</v>
      </c>
    </row>
    <row r="240" spans="1:7" x14ac:dyDescent="0.25">
      <c r="A240" s="44" t="s">
        <v>845</v>
      </c>
      <c r="B240" s="44"/>
      <c r="C240" s="45">
        <v>2</v>
      </c>
      <c r="D240" s="45">
        <v>3</v>
      </c>
      <c r="E240" s="45">
        <v>2.9</v>
      </c>
      <c r="F240" s="45">
        <v>2</v>
      </c>
      <c r="G240" s="45">
        <f t="shared" si="9"/>
        <v>34.799999999999997</v>
      </c>
    </row>
    <row r="241" spans="1:7" x14ac:dyDescent="0.25">
      <c r="A241" s="44"/>
      <c r="B241" s="44"/>
      <c r="C241" s="45">
        <v>1</v>
      </c>
      <c r="D241" s="45">
        <v>2.4</v>
      </c>
      <c r="E241" s="45">
        <v>2.9</v>
      </c>
      <c r="F241" s="45">
        <v>2</v>
      </c>
      <c r="G241" s="45">
        <f t="shared" si="9"/>
        <v>13.92</v>
      </c>
    </row>
    <row r="242" spans="1:7" x14ac:dyDescent="0.25">
      <c r="A242" s="49" t="s">
        <v>855</v>
      </c>
      <c r="B242" s="49" t="s">
        <v>851</v>
      </c>
      <c r="C242" s="50"/>
      <c r="D242" s="50"/>
      <c r="E242" s="50"/>
      <c r="F242" s="50"/>
      <c r="G242" s="51"/>
    </row>
    <row r="243" spans="1:7" x14ac:dyDescent="0.25">
      <c r="A243" s="44" t="s">
        <v>795</v>
      </c>
      <c r="B243" s="44"/>
      <c r="C243" s="45">
        <v>1</v>
      </c>
      <c r="D243" s="45">
        <v>10.4</v>
      </c>
      <c r="E243" s="45">
        <v>2.9</v>
      </c>
      <c r="F243" s="45">
        <v>1</v>
      </c>
      <c r="G243" s="45">
        <f t="shared" ref="G243:G256" si="10">PRODUCT(C243:F243)</f>
        <v>30.16</v>
      </c>
    </row>
    <row r="244" spans="1:7" x14ac:dyDescent="0.25">
      <c r="A244" s="44"/>
      <c r="B244" s="44"/>
      <c r="C244" s="45">
        <v>2</v>
      </c>
      <c r="D244" s="45">
        <v>1.6</v>
      </c>
      <c r="E244" s="45">
        <v>2.9</v>
      </c>
      <c r="F244" s="45">
        <v>1</v>
      </c>
      <c r="G244" s="45">
        <f t="shared" si="10"/>
        <v>9.2799999999999994</v>
      </c>
    </row>
    <row r="245" spans="1:7" x14ac:dyDescent="0.25">
      <c r="A245" s="44"/>
      <c r="B245" s="44"/>
      <c r="C245" s="45">
        <v>1</v>
      </c>
      <c r="D245" s="45">
        <v>2</v>
      </c>
      <c r="E245" s="45">
        <v>2.9</v>
      </c>
      <c r="F245" s="45">
        <v>1</v>
      </c>
      <c r="G245" s="45">
        <f t="shared" si="10"/>
        <v>5.8</v>
      </c>
    </row>
    <row r="246" spans="1:7" x14ac:dyDescent="0.25">
      <c r="A246" s="44"/>
      <c r="B246" s="44"/>
      <c r="C246" s="45">
        <v>2</v>
      </c>
      <c r="D246" s="45">
        <v>0.9</v>
      </c>
      <c r="E246" s="45">
        <v>2.9</v>
      </c>
      <c r="F246" s="45">
        <v>1</v>
      </c>
      <c r="G246" s="45">
        <f t="shared" si="10"/>
        <v>5.22</v>
      </c>
    </row>
    <row r="247" spans="1:7" x14ac:dyDescent="0.25">
      <c r="A247" s="44" t="s">
        <v>841</v>
      </c>
      <c r="B247" s="44"/>
      <c r="C247" s="45">
        <v>2</v>
      </c>
      <c r="D247" s="45">
        <v>3.6</v>
      </c>
      <c r="E247" s="45">
        <v>2.9</v>
      </c>
      <c r="F247" s="45">
        <v>1</v>
      </c>
      <c r="G247" s="45">
        <f t="shared" si="10"/>
        <v>20.88</v>
      </c>
    </row>
    <row r="248" spans="1:7" x14ac:dyDescent="0.25">
      <c r="A248" s="44"/>
      <c r="B248" s="44"/>
      <c r="C248" s="45">
        <v>1</v>
      </c>
      <c r="D248" s="45">
        <v>2.15</v>
      </c>
      <c r="E248" s="45">
        <v>2.9</v>
      </c>
      <c r="F248" s="45">
        <v>1</v>
      </c>
      <c r="G248" s="45">
        <f t="shared" si="10"/>
        <v>6.2349999999999994</v>
      </c>
    </row>
    <row r="249" spans="1:7" x14ac:dyDescent="0.25">
      <c r="A249" s="44" t="s">
        <v>845</v>
      </c>
      <c r="B249" s="44"/>
      <c r="C249" s="45">
        <v>1</v>
      </c>
      <c r="D249" s="45">
        <v>2.75</v>
      </c>
      <c r="E249" s="45">
        <v>2.9</v>
      </c>
      <c r="F249" s="45">
        <v>1</v>
      </c>
      <c r="G249" s="45">
        <f t="shared" si="10"/>
        <v>7.9749999999999996</v>
      </c>
    </row>
    <row r="250" spans="1:7" x14ac:dyDescent="0.25">
      <c r="A250" s="44" t="s">
        <v>870</v>
      </c>
      <c r="B250" s="44"/>
      <c r="C250" s="45">
        <v>1</v>
      </c>
      <c r="D250" s="45">
        <v>2.95</v>
      </c>
      <c r="E250" s="45">
        <v>2.9</v>
      </c>
      <c r="F250" s="45">
        <v>1</v>
      </c>
      <c r="G250" s="45">
        <f t="shared" si="10"/>
        <v>8.5549999999999997</v>
      </c>
    </row>
    <row r="251" spans="1:7" x14ac:dyDescent="0.25">
      <c r="A251" s="44"/>
      <c r="B251" s="44"/>
      <c r="C251" s="45">
        <v>1</v>
      </c>
      <c r="D251" s="45">
        <v>1.9</v>
      </c>
      <c r="E251" s="45">
        <v>2.9</v>
      </c>
      <c r="F251" s="45">
        <v>1</v>
      </c>
      <c r="G251" s="45">
        <f t="shared" si="10"/>
        <v>5.51</v>
      </c>
    </row>
    <row r="252" spans="1:7" x14ac:dyDescent="0.25">
      <c r="A252" s="44"/>
      <c r="B252" s="44"/>
      <c r="C252" s="45">
        <v>1</v>
      </c>
      <c r="D252" s="45">
        <v>2.75</v>
      </c>
      <c r="E252" s="45">
        <v>2.9</v>
      </c>
      <c r="F252" s="45">
        <v>1</v>
      </c>
      <c r="G252" s="45">
        <f t="shared" si="10"/>
        <v>7.9749999999999996</v>
      </c>
    </row>
    <row r="253" spans="1:7" x14ac:dyDescent="0.25">
      <c r="A253" s="44"/>
      <c r="B253" s="44"/>
      <c r="C253" s="45">
        <v>1</v>
      </c>
      <c r="D253" s="45">
        <v>0.65</v>
      </c>
      <c r="E253" s="45">
        <v>2.9</v>
      </c>
      <c r="F253" s="45">
        <v>1</v>
      </c>
      <c r="G253" s="45">
        <f t="shared" si="10"/>
        <v>1.885</v>
      </c>
    </row>
    <row r="254" spans="1:7" x14ac:dyDescent="0.25">
      <c r="A254" s="44"/>
      <c r="B254" s="44"/>
      <c r="C254" s="45">
        <v>1</v>
      </c>
      <c r="D254" s="45">
        <v>2.8</v>
      </c>
      <c r="E254" s="45">
        <v>2.9</v>
      </c>
      <c r="F254" s="45">
        <v>1</v>
      </c>
      <c r="G254" s="45">
        <f t="shared" si="10"/>
        <v>8.1199999999999992</v>
      </c>
    </row>
    <row r="255" spans="1:7" x14ac:dyDescent="0.25">
      <c r="A255" s="44"/>
      <c r="B255" s="44"/>
      <c r="C255" s="45">
        <v>1</v>
      </c>
      <c r="D255" s="45">
        <v>1.65</v>
      </c>
      <c r="E255" s="45">
        <v>2.9</v>
      </c>
      <c r="F255" s="45">
        <v>1</v>
      </c>
      <c r="G255" s="45">
        <f t="shared" si="10"/>
        <v>4.7849999999999993</v>
      </c>
    </row>
    <row r="256" spans="1:7" x14ac:dyDescent="0.25">
      <c r="A256" s="44"/>
      <c r="B256" s="44"/>
      <c r="C256" s="45">
        <v>1</v>
      </c>
      <c r="D256" s="45">
        <v>1.25</v>
      </c>
      <c r="E256" s="45">
        <v>2.9</v>
      </c>
      <c r="F256" s="45">
        <v>1</v>
      </c>
      <c r="G256" s="45">
        <f t="shared" si="10"/>
        <v>3.625</v>
      </c>
    </row>
    <row r="258" spans="1:7" ht="45" customHeight="1" x14ac:dyDescent="0.25">
      <c r="A258" s="41" t="s">
        <v>871</v>
      </c>
      <c r="B258" s="42" t="s">
        <v>774</v>
      </c>
      <c r="C258" s="41" t="s">
        <v>61</v>
      </c>
      <c r="D258" s="41" t="s">
        <v>27</v>
      </c>
      <c r="E258" s="1" t="s">
        <v>872</v>
      </c>
      <c r="F258" s="1" t="s">
        <v>872</v>
      </c>
      <c r="G258" s="43">
        <f>SUM(G259:G298)</f>
        <v>826.64999999999975</v>
      </c>
    </row>
    <row r="259" spans="1:7" x14ac:dyDescent="0.25">
      <c r="A259" s="46"/>
      <c r="B259" s="46" t="s">
        <v>779</v>
      </c>
      <c r="C259" s="47" t="s">
        <v>780</v>
      </c>
      <c r="D259" s="47" t="s">
        <v>808</v>
      </c>
      <c r="E259" s="47" t="s">
        <v>809</v>
      </c>
      <c r="F259" s="47"/>
      <c r="G259" s="48"/>
    </row>
    <row r="260" spans="1:7" x14ac:dyDescent="0.25">
      <c r="A260" s="49" t="s">
        <v>873</v>
      </c>
      <c r="B260" s="49" t="s">
        <v>851</v>
      </c>
      <c r="C260" s="50"/>
      <c r="D260" s="50"/>
      <c r="E260" s="50"/>
      <c r="F260" s="50"/>
      <c r="G260" s="51"/>
    </row>
    <row r="261" spans="1:7" x14ac:dyDescent="0.25">
      <c r="A261" s="44" t="s">
        <v>874</v>
      </c>
      <c r="B261" s="44"/>
      <c r="C261" s="45">
        <v>1</v>
      </c>
      <c r="D261" s="45">
        <v>22.5</v>
      </c>
      <c r="E261" s="45">
        <v>2.9</v>
      </c>
      <c r="F261" s="45"/>
      <c r="G261" s="45">
        <f t="shared" ref="G261:G269" si="11">PRODUCT(C261:F261)</f>
        <v>65.25</v>
      </c>
    </row>
    <row r="262" spans="1:7" x14ac:dyDescent="0.25">
      <c r="A262" s="44" t="s">
        <v>875</v>
      </c>
      <c r="B262" s="44"/>
      <c r="C262" s="45">
        <v>5</v>
      </c>
      <c r="D262" s="45">
        <v>1.3</v>
      </c>
      <c r="E262" s="45">
        <v>2.9</v>
      </c>
      <c r="F262" s="45"/>
      <c r="G262" s="45">
        <f t="shared" si="11"/>
        <v>18.849999999999998</v>
      </c>
    </row>
    <row r="263" spans="1:7" x14ac:dyDescent="0.25">
      <c r="A263" s="44" t="s">
        <v>795</v>
      </c>
      <c r="B263" s="44"/>
      <c r="C263" s="45">
        <v>1</v>
      </c>
      <c r="D263" s="45">
        <v>36.4</v>
      </c>
      <c r="E263" s="45">
        <v>2.9</v>
      </c>
      <c r="F263" s="45"/>
      <c r="G263" s="45">
        <f t="shared" si="11"/>
        <v>105.55999999999999</v>
      </c>
    </row>
    <row r="264" spans="1:7" x14ac:dyDescent="0.25">
      <c r="A264" s="44" t="s">
        <v>876</v>
      </c>
      <c r="B264" s="44"/>
      <c r="C264" s="45">
        <v>4</v>
      </c>
      <c r="D264" s="45">
        <v>1.3</v>
      </c>
      <c r="E264" s="45">
        <v>2.9</v>
      </c>
      <c r="F264" s="45"/>
      <c r="G264" s="45">
        <f t="shared" si="11"/>
        <v>15.08</v>
      </c>
    </row>
    <row r="265" spans="1:7" x14ac:dyDescent="0.25">
      <c r="A265" s="44"/>
      <c r="B265" s="44"/>
      <c r="C265" s="45">
        <v>1</v>
      </c>
      <c r="D265" s="45">
        <v>1.35</v>
      </c>
      <c r="E265" s="45">
        <v>2.9</v>
      </c>
      <c r="F265" s="45"/>
      <c r="G265" s="45">
        <f t="shared" si="11"/>
        <v>3.915</v>
      </c>
    </row>
    <row r="266" spans="1:7" x14ac:dyDescent="0.25">
      <c r="A266" s="44" t="s">
        <v>845</v>
      </c>
      <c r="B266" s="44"/>
      <c r="C266" s="45">
        <v>1</v>
      </c>
      <c r="D266" s="45">
        <v>7</v>
      </c>
      <c r="E266" s="45">
        <v>2.9</v>
      </c>
      <c r="F266" s="45"/>
      <c r="G266" s="45">
        <f t="shared" si="11"/>
        <v>20.3</v>
      </c>
    </row>
    <row r="267" spans="1:7" x14ac:dyDescent="0.25">
      <c r="A267" s="44"/>
      <c r="B267" s="44"/>
      <c r="C267" s="45">
        <v>1</v>
      </c>
      <c r="D267" s="45">
        <v>1.7</v>
      </c>
      <c r="E267" s="45">
        <v>2.9</v>
      </c>
      <c r="F267" s="45"/>
      <c r="G267" s="45">
        <f t="shared" si="11"/>
        <v>4.93</v>
      </c>
    </row>
    <row r="268" spans="1:7" x14ac:dyDescent="0.25">
      <c r="A268" s="44" t="s">
        <v>846</v>
      </c>
      <c r="B268" s="44"/>
      <c r="C268" s="45">
        <v>1</v>
      </c>
      <c r="D268" s="45">
        <v>0.65</v>
      </c>
      <c r="E268" s="45">
        <v>2.9</v>
      </c>
      <c r="F268" s="45"/>
      <c r="G268" s="45">
        <f t="shared" si="11"/>
        <v>1.885</v>
      </c>
    </row>
    <row r="269" spans="1:7" x14ac:dyDescent="0.25">
      <c r="A269" s="44" t="s">
        <v>877</v>
      </c>
      <c r="B269" s="44"/>
      <c r="C269" s="45">
        <v>1</v>
      </c>
      <c r="D269" s="45">
        <v>2.4</v>
      </c>
      <c r="E269" s="45">
        <v>2.9</v>
      </c>
      <c r="F269" s="45"/>
      <c r="G269" s="45">
        <f t="shared" si="11"/>
        <v>6.96</v>
      </c>
    </row>
    <row r="270" spans="1:7" x14ac:dyDescent="0.25">
      <c r="A270" s="49" t="s">
        <v>878</v>
      </c>
      <c r="B270" s="49" t="s">
        <v>851</v>
      </c>
      <c r="C270" s="50"/>
      <c r="D270" s="50"/>
      <c r="E270" s="50"/>
      <c r="F270" s="50"/>
      <c r="G270" s="51"/>
    </row>
    <row r="271" spans="1:7" x14ac:dyDescent="0.25">
      <c r="A271" s="44" t="s">
        <v>879</v>
      </c>
      <c r="B271" s="44"/>
      <c r="C271" s="45">
        <v>5</v>
      </c>
      <c r="D271" s="45">
        <v>0.7</v>
      </c>
      <c r="E271" s="45">
        <v>2.9</v>
      </c>
      <c r="F271" s="45"/>
      <c r="G271" s="45">
        <f t="shared" ref="G271:G293" si="12">PRODUCT(C271:F271)</f>
        <v>10.15</v>
      </c>
    </row>
    <row r="272" spans="1:7" x14ac:dyDescent="0.25">
      <c r="A272" s="44" t="s">
        <v>880</v>
      </c>
      <c r="B272" s="44"/>
      <c r="C272" s="45">
        <v>1</v>
      </c>
      <c r="D272" s="45">
        <v>12.9</v>
      </c>
      <c r="E272" s="45">
        <v>2.9</v>
      </c>
      <c r="F272" s="45"/>
      <c r="G272" s="45">
        <f t="shared" si="12"/>
        <v>37.409999999999997</v>
      </c>
    </row>
    <row r="273" spans="1:7" x14ac:dyDescent="0.25">
      <c r="A273" s="44" t="s">
        <v>881</v>
      </c>
      <c r="B273" s="44"/>
      <c r="C273" s="45">
        <v>4</v>
      </c>
      <c r="D273" s="45">
        <v>1.45</v>
      </c>
      <c r="E273" s="45">
        <v>2.9</v>
      </c>
      <c r="F273" s="45"/>
      <c r="G273" s="45">
        <f t="shared" si="12"/>
        <v>16.82</v>
      </c>
    </row>
    <row r="274" spans="1:7" x14ac:dyDescent="0.25">
      <c r="A274" s="44" t="s">
        <v>882</v>
      </c>
      <c r="B274" s="44"/>
      <c r="C274" s="45">
        <v>6</v>
      </c>
      <c r="D274" s="45">
        <v>1.25</v>
      </c>
      <c r="E274" s="45">
        <v>2.9</v>
      </c>
      <c r="F274" s="45"/>
      <c r="G274" s="45">
        <f t="shared" si="12"/>
        <v>21.75</v>
      </c>
    </row>
    <row r="275" spans="1:7" x14ac:dyDescent="0.25">
      <c r="A275" s="44" t="s">
        <v>883</v>
      </c>
      <c r="B275" s="44"/>
      <c r="C275" s="45">
        <v>1</v>
      </c>
      <c r="D275" s="45">
        <v>10.65</v>
      </c>
      <c r="E275" s="45">
        <v>2.9</v>
      </c>
      <c r="F275" s="45"/>
      <c r="G275" s="45">
        <f t="shared" si="12"/>
        <v>30.885000000000002</v>
      </c>
    </row>
    <row r="276" spans="1:7" x14ac:dyDescent="0.25">
      <c r="A276" s="44" t="s">
        <v>884</v>
      </c>
      <c r="B276" s="44"/>
      <c r="C276" s="45">
        <v>2</v>
      </c>
      <c r="D276" s="45">
        <v>1.6</v>
      </c>
      <c r="E276" s="45">
        <v>2.9</v>
      </c>
      <c r="F276" s="45"/>
      <c r="G276" s="45">
        <f t="shared" si="12"/>
        <v>9.2799999999999994</v>
      </c>
    </row>
    <row r="277" spans="1:7" x14ac:dyDescent="0.25">
      <c r="A277" s="44" t="s">
        <v>885</v>
      </c>
      <c r="B277" s="44"/>
      <c r="C277" s="45">
        <v>3</v>
      </c>
      <c r="D277" s="45">
        <v>1.3</v>
      </c>
      <c r="E277" s="45">
        <v>2.9</v>
      </c>
      <c r="F277" s="45"/>
      <c r="G277" s="45">
        <f t="shared" si="12"/>
        <v>11.31</v>
      </c>
    </row>
    <row r="278" spans="1:7" x14ac:dyDescent="0.25">
      <c r="A278" s="44" t="s">
        <v>886</v>
      </c>
      <c r="B278" s="44"/>
      <c r="C278" s="45">
        <v>1</v>
      </c>
      <c r="D278" s="45">
        <v>10.7</v>
      </c>
      <c r="E278" s="45">
        <v>2.9</v>
      </c>
      <c r="F278" s="45"/>
      <c r="G278" s="45">
        <f t="shared" si="12"/>
        <v>31.029999999999998</v>
      </c>
    </row>
    <row r="279" spans="1:7" x14ac:dyDescent="0.25">
      <c r="A279" s="44" t="s">
        <v>887</v>
      </c>
      <c r="B279" s="44"/>
      <c r="C279" s="45">
        <v>1</v>
      </c>
      <c r="D279" s="45">
        <v>7.45</v>
      </c>
      <c r="E279" s="45">
        <v>2.9</v>
      </c>
      <c r="F279" s="45"/>
      <c r="G279" s="45">
        <f t="shared" si="12"/>
        <v>21.605</v>
      </c>
    </row>
    <row r="280" spans="1:7" x14ac:dyDescent="0.25">
      <c r="A280" s="44"/>
      <c r="B280" s="44"/>
      <c r="C280" s="45">
        <v>1</v>
      </c>
      <c r="D280" s="45">
        <v>4.9000000000000004</v>
      </c>
      <c r="E280" s="45">
        <v>2.9</v>
      </c>
      <c r="F280" s="45"/>
      <c r="G280" s="45">
        <f t="shared" si="12"/>
        <v>14.21</v>
      </c>
    </row>
    <row r="281" spans="1:7" x14ac:dyDescent="0.25">
      <c r="A281" s="44" t="s">
        <v>888</v>
      </c>
      <c r="B281" s="44"/>
      <c r="C281" s="45">
        <v>1</v>
      </c>
      <c r="D281" s="45">
        <v>1.2</v>
      </c>
      <c r="E281" s="45">
        <v>2.9</v>
      </c>
      <c r="F281" s="45"/>
      <c r="G281" s="45">
        <f t="shared" si="12"/>
        <v>3.48</v>
      </c>
    </row>
    <row r="282" spans="1:7" x14ac:dyDescent="0.25">
      <c r="A282" s="44" t="s">
        <v>889</v>
      </c>
      <c r="B282" s="44"/>
      <c r="C282" s="45">
        <v>1</v>
      </c>
      <c r="D282" s="45">
        <v>7.8</v>
      </c>
      <c r="E282" s="45">
        <v>2.9</v>
      </c>
      <c r="F282" s="45"/>
      <c r="G282" s="45">
        <f t="shared" si="12"/>
        <v>22.619999999999997</v>
      </c>
    </row>
    <row r="283" spans="1:7" x14ac:dyDescent="0.25">
      <c r="A283" s="44" t="s">
        <v>890</v>
      </c>
      <c r="B283" s="44"/>
      <c r="C283" s="45">
        <v>1</v>
      </c>
      <c r="D283" s="45">
        <v>9.1</v>
      </c>
      <c r="E283" s="45">
        <v>2.9</v>
      </c>
      <c r="F283" s="45"/>
      <c r="G283" s="45">
        <f t="shared" si="12"/>
        <v>26.389999999999997</v>
      </c>
    </row>
    <row r="284" spans="1:7" x14ac:dyDescent="0.25">
      <c r="A284" s="44" t="s">
        <v>891</v>
      </c>
      <c r="B284" s="44"/>
      <c r="C284" s="45">
        <v>1</v>
      </c>
      <c r="D284" s="45">
        <v>0.95</v>
      </c>
      <c r="E284" s="45">
        <v>2.9</v>
      </c>
      <c r="F284" s="45"/>
      <c r="G284" s="45">
        <f t="shared" si="12"/>
        <v>2.7549999999999999</v>
      </c>
    </row>
    <row r="285" spans="1:7" x14ac:dyDescent="0.25">
      <c r="A285" s="44"/>
      <c r="B285" s="44"/>
      <c r="C285" s="45">
        <v>1</v>
      </c>
      <c r="D285" s="45">
        <v>2.5499999999999998</v>
      </c>
      <c r="E285" s="45">
        <v>2.9</v>
      </c>
      <c r="F285" s="45"/>
      <c r="G285" s="45">
        <f t="shared" si="12"/>
        <v>7.3949999999999996</v>
      </c>
    </row>
    <row r="286" spans="1:7" x14ac:dyDescent="0.25">
      <c r="A286" s="44" t="s">
        <v>892</v>
      </c>
      <c r="B286" s="44"/>
      <c r="C286" s="45">
        <v>2</v>
      </c>
      <c r="D286" s="45">
        <v>1.2</v>
      </c>
      <c r="E286" s="45">
        <v>2.9</v>
      </c>
      <c r="F286" s="45"/>
      <c r="G286" s="45">
        <f t="shared" si="12"/>
        <v>6.96</v>
      </c>
    </row>
    <row r="287" spans="1:7" x14ac:dyDescent="0.25">
      <c r="A287" s="44"/>
      <c r="B287" s="44"/>
      <c r="C287" s="45">
        <v>1</v>
      </c>
      <c r="D287" s="45">
        <v>2.2000000000000002</v>
      </c>
      <c r="E287" s="45">
        <v>2.9</v>
      </c>
      <c r="F287" s="45"/>
      <c r="G287" s="45">
        <f t="shared" si="12"/>
        <v>6.38</v>
      </c>
    </row>
    <row r="288" spans="1:7" x14ac:dyDescent="0.25">
      <c r="A288" s="44" t="s">
        <v>863</v>
      </c>
      <c r="B288" s="44"/>
      <c r="C288" s="45">
        <v>1</v>
      </c>
      <c r="D288" s="45">
        <v>6.1</v>
      </c>
      <c r="E288" s="45">
        <v>2.9</v>
      </c>
      <c r="F288" s="45"/>
      <c r="G288" s="45">
        <f t="shared" si="12"/>
        <v>17.689999999999998</v>
      </c>
    </row>
    <row r="289" spans="1:7" x14ac:dyDescent="0.25">
      <c r="A289" s="44" t="s">
        <v>893</v>
      </c>
      <c r="B289" s="44"/>
      <c r="C289" s="45">
        <v>1</v>
      </c>
      <c r="D289" s="45">
        <v>5.4</v>
      </c>
      <c r="E289" s="45">
        <v>2.9</v>
      </c>
      <c r="F289" s="45"/>
      <c r="G289" s="45">
        <f t="shared" si="12"/>
        <v>15.66</v>
      </c>
    </row>
    <row r="290" spans="1:7" x14ac:dyDescent="0.25">
      <c r="A290" s="44" t="s">
        <v>894</v>
      </c>
      <c r="B290" s="44"/>
      <c r="C290" s="45">
        <v>1</v>
      </c>
      <c r="D290" s="45">
        <v>1</v>
      </c>
      <c r="E290" s="45">
        <v>2.9</v>
      </c>
      <c r="F290" s="45"/>
      <c r="G290" s="45">
        <f t="shared" si="12"/>
        <v>2.9</v>
      </c>
    </row>
    <row r="291" spans="1:7" x14ac:dyDescent="0.25">
      <c r="A291" s="44" t="s">
        <v>895</v>
      </c>
      <c r="B291" s="44"/>
      <c r="C291" s="45">
        <v>1</v>
      </c>
      <c r="D291" s="45">
        <v>87</v>
      </c>
      <c r="E291" s="45">
        <v>2.9</v>
      </c>
      <c r="F291" s="45"/>
      <c r="G291" s="45">
        <f t="shared" si="12"/>
        <v>252.29999999999998</v>
      </c>
    </row>
    <row r="292" spans="1:7" x14ac:dyDescent="0.25">
      <c r="A292" s="44" t="s">
        <v>877</v>
      </c>
      <c r="B292" s="44"/>
      <c r="C292" s="45">
        <v>2</v>
      </c>
      <c r="D292" s="45">
        <v>2.4</v>
      </c>
      <c r="E292" s="45">
        <v>2.9</v>
      </c>
      <c r="F292" s="45"/>
      <c r="G292" s="45">
        <f t="shared" si="12"/>
        <v>13.92</v>
      </c>
    </row>
    <row r="293" spans="1:7" x14ac:dyDescent="0.25">
      <c r="A293" s="44"/>
      <c r="B293" s="44"/>
      <c r="C293" s="45">
        <v>1</v>
      </c>
      <c r="D293" s="45">
        <v>2.2000000000000002</v>
      </c>
      <c r="E293" s="45">
        <v>2.9</v>
      </c>
      <c r="F293" s="45"/>
      <c r="G293" s="45">
        <f t="shared" si="12"/>
        <v>6.38</v>
      </c>
    </row>
    <row r="294" spans="1:7" x14ac:dyDescent="0.25">
      <c r="A294" s="44" t="s">
        <v>864</v>
      </c>
      <c r="B294" s="44"/>
      <c r="C294" s="45"/>
      <c r="D294" s="45"/>
      <c r="E294" s="45"/>
      <c r="F294" s="45"/>
      <c r="G294" s="45"/>
    </row>
    <row r="295" spans="1:7" x14ac:dyDescent="0.25">
      <c r="A295" s="44" t="s">
        <v>896</v>
      </c>
      <c r="B295" s="44"/>
      <c r="C295" s="45">
        <v>-0.5</v>
      </c>
      <c r="D295" s="45">
        <v>2.85</v>
      </c>
      <c r="E295" s="45">
        <v>1</v>
      </c>
      <c r="F295" s="45"/>
      <c r="G295" s="45">
        <f>PRODUCT(C295:F295)</f>
        <v>-1.425</v>
      </c>
    </row>
    <row r="296" spans="1:7" x14ac:dyDescent="0.25">
      <c r="A296" s="44" t="s">
        <v>897</v>
      </c>
      <c r="B296" s="44"/>
      <c r="C296" s="45">
        <v>-0.5</v>
      </c>
      <c r="D296" s="45">
        <v>2.25</v>
      </c>
      <c r="E296" s="45">
        <v>1</v>
      </c>
      <c r="F296" s="45"/>
      <c r="G296" s="45">
        <f>PRODUCT(C296:F296)</f>
        <v>-1.125</v>
      </c>
    </row>
    <row r="297" spans="1:7" x14ac:dyDescent="0.25">
      <c r="A297" s="44" t="s">
        <v>898</v>
      </c>
      <c r="B297" s="44"/>
      <c r="C297" s="45">
        <v>-0.5</v>
      </c>
      <c r="D297" s="45">
        <v>3.2</v>
      </c>
      <c r="E297" s="45">
        <v>1</v>
      </c>
      <c r="F297" s="45"/>
      <c r="G297" s="45">
        <f>PRODUCT(C297:F297)</f>
        <v>-1.6</v>
      </c>
    </row>
    <row r="298" spans="1:7" x14ac:dyDescent="0.25">
      <c r="A298" s="44" t="s">
        <v>899</v>
      </c>
      <c r="B298" s="44"/>
      <c r="C298" s="45">
        <v>-0.5</v>
      </c>
      <c r="D298" s="45">
        <v>2.2000000000000002</v>
      </c>
      <c r="E298" s="45">
        <v>1.1000000000000001</v>
      </c>
      <c r="F298" s="45"/>
      <c r="G298" s="45">
        <f>PRODUCT(C298:F298)</f>
        <v>-1.2100000000000002</v>
      </c>
    </row>
    <row r="300" spans="1:7" ht="45" customHeight="1" x14ac:dyDescent="0.25">
      <c r="A300" s="41" t="s">
        <v>900</v>
      </c>
      <c r="B300" s="42" t="s">
        <v>774</v>
      </c>
      <c r="C300" s="41" t="s">
        <v>63</v>
      </c>
      <c r="D300" s="41" t="s">
        <v>27</v>
      </c>
      <c r="E300" s="1" t="s">
        <v>901</v>
      </c>
      <c r="F300" s="1" t="s">
        <v>901</v>
      </c>
      <c r="G300" s="43">
        <f>SUM(G301:G311)</f>
        <v>242.73</v>
      </c>
    </row>
    <row r="301" spans="1:7" x14ac:dyDescent="0.25">
      <c r="A301" s="46"/>
      <c r="B301" s="46" t="s">
        <v>779</v>
      </c>
      <c r="C301" s="47" t="s">
        <v>780</v>
      </c>
      <c r="D301" s="47" t="s">
        <v>808</v>
      </c>
      <c r="E301" s="47" t="s">
        <v>809</v>
      </c>
      <c r="F301" s="47"/>
      <c r="G301" s="48"/>
    </row>
    <row r="302" spans="1:7" x14ac:dyDescent="0.25">
      <c r="A302" s="49" t="s">
        <v>873</v>
      </c>
      <c r="B302" s="49" t="s">
        <v>851</v>
      </c>
      <c r="C302" s="50"/>
      <c r="D302" s="50"/>
      <c r="E302" s="50"/>
      <c r="F302" s="50"/>
      <c r="G302" s="51"/>
    </row>
    <row r="303" spans="1:7" x14ac:dyDescent="0.25">
      <c r="A303" s="44" t="s">
        <v>874</v>
      </c>
      <c r="B303" s="44"/>
      <c r="C303" s="45">
        <v>1</v>
      </c>
      <c r="D303" s="45">
        <v>22.5</v>
      </c>
      <c r="E303" s="45">
        <v>2.9</v>
      </c>
      <c r="F303" s="45"/>
      <c r="G303" s="45">
        <f t="shared" ref="G303:G311" si="13">PRODUCT(C303:F303)</f>
        <v>65.25</v>
      </c>
    </row>
    <row r="304" spans="1:7" x14ac:dyDescent="0.25">
      <c r="A304" s="44" t="s">
        <v>875</v>
      </c>
      <c r="B304" s="44"/>
      <c r="C304" s="45">
        <v>5</v>
      </c>
      <c r="D304" s="45">
        <v>1.3</v>
      </c>
      <c r="E304" s="45">
        <v>2.9</v>
      </c>
      <c r="F304" s="45"/>
      <c r="G304" s="45">
        <f t="shared" si="13"/>
        <v>18.849999999999998</v>
      </c>
    </row>
    <row r="305" spans="1:7" x14ac:dyDescent="0.25">
      <c r="A305" s="44" t="s">
        <v>795</v>
      </c>
      <c r="B305" s="44"/>
      <c r="C305" s="45">
        <v>1</v>
      </c>
      <c r="D305" s="45">
        <v>36.4</v>
      </c>
      <c r="E305" s="45">
        <v>2.9</v>
      </c>
      <c r="F305" s="45"/>
      <c r="G305" s="45">
        <f t="shared" si="13"/>
        <v>105.55999999999999</v>
      </c>
    </row>
    <row r="306" spans="1:7" x14ac:dyDescent="0.25">
      <c r="A306" s="44" t="s">
        <v>876</v>
      </c>
      <c r="B306" s="44"/>
      <c r="C306" s="45">
        <v>4</v>
      </c>
      <c r="D306" s="45">
        <v>1.3</v>
      </c>
      <c r="E306" s="45">
        <v>2.9</v>
      </c>
      <c r="F306" s="45"/>
      <c r="G306" s="45">
        <f t="shared" si="13"/>
        <v>15.08</v>
      </c>
    </row>
    <row r="307" spans="1:7" x14ac:dyDescent="0.25">
      <c r="A307" s="44"/>
      <c r="B307" s="44"/>
      <c r="C307" s="45">
        <v>1</v>
      </c>
      <c r="D307" s="45">
        <v>1.35</v>
      </c>
      <c r="E307" s="45">
        <v>2.9</v>
      </c>
      <c r="F307" s="45"/>
      <c r="G307" s="45">
        <f t="shared" si="13"/>
        <v>3.915</v>
      </c>
    </row>
    <row r="308" spans="1:7" x14ac:dyDescent="0.25">
      <c r="A308" s="44" t="s">
        <v>845</v>
      </c>
      <c r="B308" s="44"/>
      <c r="C308" s="45">
        <v>1</v>
      </c>
      <c r="D308" s="45">
        <v>7</v>
      </c>
      <c r="E308" s="45">
        <v>2.9</v>
      </c>
      <c r="F308" s="45"/>
      <c r="G308" s="45">
        <f t="shared" si="13"/>
        <v>20.3</v>
      </c>
    </row>
    <row r="309" spans="1:7" x14ac:dyDescent="0.25">
      <c r="A309" s="44"/>
      <c r="B309" s="44"/>
      <c r="C309" s="45">
        <v>1</v>
      </c>
      <c r="D309" s="45">
        <v>1.7</v>
      </c>
      <c r="E309" s="45">
        <v>2.9</v>
      </c>
      <c r="F309" s="45"/>
      <c r="G309" s="45">
        <f t="shared" si="13"/>
        <v>4.93</v>
      </c>
    </row>
    <row r="310" spans="1:7" x14ac:dyDescent="0.25">
      <c r="A310" s="44" t="s">
        <v>846</v>
      </c>
      <c r="B310" s="44"/>
      <c r="C310" s="45">
        <v>1</v>
      </c>
      <c r="D310" s="45">
        <v>0.65</v>
      </c>
      <c r="E310" s="45">
        <v>2.9</v>
      </c>
      <c r="F310" s="45"/>
      <c r="G310" s="45">
        <f t="shared" si="13"/>
        <v>1.885</v>
      </c>
    </row>
    <row r="311" spans="1:7" x14ac:dyDescent="0.25">
      <c r="A311" s="44" t="s">
        <v>877</v>
      </c>
      <c r="B311" s="44"/>
      <c r="C311" s="45">
        <v>1</v>
      </c>
      <c r="D311" s="45">
        <v>2.4</v>
      </c>
      <c r="E311" s="45">
        <v>2.9</v>
      </c>
      <c r="F311" s="45"/>
      <c r="G311" s="45">
        <f t="shared" si="13"/>
        <v>6.96</v>
      </c>
    </row>
    <row r="313" spans="1:7" ht="45" customHeight="1" x14ac:dyDescent="0.25">
      <c r="A313" s="41" t="s">
        <v>902</v>
      </c>
      <c r="B313" s="42" t="s">
        <v>774</v>
      </c>
      <c r="C313" s="41" t="s">
        <v>65</v>
      </c>
      <c r="D313" s="41" t="s">
        <v>27</v>
      </c>
      <c r="E313" s="1" t="s">
        <v>903</v>
      </c>
      <c r="F313" s="1" t="s">
        <v>903</v>
      </c>
      <c r="G313" s="43">
        <f>SUM(G314:G316)</f>
        <v>20.650000000000002</v>
      </c>
    </row>
    <row r="314" spans="1:7" x14ac:dyDescent="0.25">
      <c r="A314" s="46"/>
      <c r="B314" s="46" t="s">
        <v>779</v>
      </c>
      <c r="C314" s="47" t="s">
        <v>780</v>
      </c>
      <c r="D314" s="47" t="s">
        <v>808</v>
      </c>
      <c r="E314" s="47" t="s">
        <v>809</v>
      </c>
      <c r="F314" s="47"/>
      <c r="G314" s="48"/>
    </row>
    <row r="315" spans="1:7" x14ac:dyDescent="0.25">
      <c r="A315" s="44" t="s">
        <v>877</v>
      </c>
      <c r="B315" s="44"/>
      <c r="C315" s="45">
        <v>2</v>
      </c>
      <c r="D315" s="45">
        <v>2.4</v>
      </c>
      <c r="E315" s="45">
        <v>2.95</v>
      </c>
      <c r="F315" s="45"/>
      <c r="G315" s="45">
        <f>PRODUCT(C315:F315)</f>
        <v>14.16</v>
      </c>
    </row>
    <row r="316" spans="1:7" x14ac:dyDescent="0.25">
      <c r="A316" s="44"/>
      <c r="B316" s="44"/>
      <c r="C316" s="45">
        <v>1</v>
      </c>
      <c r="D316" s="45">
        <v>2.2000000000000002</v>
      </c>
      <c r="E316" s="45">
        <v>2.95</v>
      </c>
      <c r="F316" s="45"/>
      <c r="G316" s="45">
        <f>PRODUCT(C316:F316)</f>
        <v>6.4900000000000011</v>
      </c>
    </row>
    <row r="318" spans="1:7" ht="45" customHeight="1" x14ac:dyDescent="0.25">
      <c r="A318" s="41" t="s">
        <v>904</v>
      </c>
      <c r="B318" s="42" t="s">
        <v>774</v>
      </c>
      <c r="C318" s="41" t="s">
        <v>67</v>
      </c>
      <c r="D318" s="41" t="s">
        <v>27</v>
      </c>
      <c r="E318" s="1" t="s">
        <v>68</v>
      </c>
      <c r="F318" s="1" t="s">
        <v>68</v>
      </c>
      <c r="G318" s="43">
        <f>SUM(G319:G328)</f>
        <v>90.045000000000002</v>
      </c>
    </row>
    <row r="319" spans="1:7" x14ac:dyDescent="0.25">
      <c r="A319" s="46"/>
      <c r="B319" s="46" t="s">
        <v>779</v>
      </c>
      <c r="C319" s="47" t="s">
        <v>780</v>
      </c>
      <c r="D319" s="47" t="s">
        <v>808</v>
      </c>
      <c r="E319" s="47" t="s">
        <v>809</v>
      </c>
      <c r="F319" s="47"/>
      <c r="G319" s="48"/>
    </row>
    <row r="320" spans="1:7" x14ac:dyDescent="0.25">
      <c r="A320" s="44" t="s">
        <v>870</v>
      </c>
      <c r="B320" s="44"/>
      <c r="C320" s="45">
        <v>1</v>
      </c>
      <c r="D320" s="45">
        <v>2.95</v>
      </c>
      <c r="E320" s="45">
        <v>2.9</v>
      </c>
      <c r="F320" s="45"/>
      <c r="G320" s="45">
        <f t="shared" ref="G320:G328" si="14">PRODUCT(C320:F320)</f>
        <v>8.5549999999999997</v>
      </c>
    </row>
    <row r="321" spans="1:7" x14ac:dyDescent="0.25">
      <c r="A321" s="44"/>
      <c r="B321" s="44"/>
      <c r="C321" s="45">
        <v>1</v>
      </c>
      <c r="D321" s="45">
        <v>1.9</v>
      </c>
      <c r="E321" s="45">
        <v>2.9</v>
      </c>
      <c r="F321" s="45"/>
      <c r="G321" s="45">
        <f t="shared" si="14"/>
        <v>5.51</v>
      </c>
    </row>
    <row r="322" spans="1:7" x14ac:dyDescent="0.25">
      <c r="A322" s="44"/>
      <c r="B322" s="44"/>
      <c r="C322" s="45">
        <v>1</v>
      </c>
      <c r="D322" s="45">
        <v>2.75</v>
      </c>
      <c r="E322" s="45">
        <v>2.9</v>
      </c>
      <c r="F322" s="45"/>
      <c r="G322" s="45">
        <f t="shared" si="14"/>
        <v>7.9749999999999996</v>
      </c>
    </row>
    <row r="323" spans="1:7" x14ac:dyDescent="0.25">
      <c r="A323" s="44"/>
      <c r="B323" s="44"/>
      <c r="C323" s="45">
        <v>1</v>
      </c>
      <c r="D323" s="45">
        <v>0.65</v>
      </c>
      <c r="E323" s="45">
        <v>2.9</v>
      </c>
      <c r="F323" s="45"/>
      <c r="G323" s="45">
        <f t="shared" si="14"/>
        <v>1.885</v>
      </c>
    </row>
    <row r="324" spans="1:7" x14ac:dyDescent="0.25">
      <c r="A324" s="44"/>
      <c r="B324" s="44"/>
      <c r="C324" s="45">
        <v>1</v>
      </c>
      <c r="D324" s="45">
        <v>2.8</v>
      </c>
      <c r="E324" s="45">
        <v>2.9</v>
      </c>
      <c r="F324" s="45"/>
      <c r="G324" s="45">
        <f t="shared" si="14"/>
        <v>8.1199999999999992</v>
      </c>
    </row>
    <row r="325" spans="1:7" x14ac:dyDescent="0.25">
      <c r="A325" s="44"/>
      <c r="B325" s="44"/>
      <c r="C325" s="45">
        <v>1</v>
      </c>
      <c r="D325" s="45">
        <v>1.65</v>
      </c>
      <c r="E325" s="45">
        <v>2.9</v>
      </c>
      <c r="F325" s="45"/>
      <c r="G325" s="45">
        <f t="shared" si="14"/>
        <v>4.7849999999999993</v>
      </c>
    </row>
    <row r="326" spans="1:7" x14ac:dyDescent="0.25">
      <c r="A326" s="44"/>
      <c r="B326" s="44"/>
      <c r="C326" s="45">
        <v>1</v>
      </c>
      <c r="D326" s="45">
        <v>1.25</v>
      </c>
      <c r="E326" s="45">
        <v>2.9</v>
      </c>
      <c r="F326" s="45"/>
      <c r="G326" s="45">
        <f t="shared" si="14"/>
        <v>3.625</v>
      </c>
    </row>
    <row r="327" spans="1:7" x14ac:dyDescent="0.25">
      <c r="A327" s="44" t="s">
        <v>905</v>
      </c>
      <c r="B327" s="44"/>
      <c r="C327" s="45">
        <v>1</v>
      </c>
      <c r="D327" s="45">
        <v>8.35</v>
      </c>
      <c r="E327" s="45">
        <v>2.9</v>
      </c>
      <c r="F327" s="45"/>
      <c r="G327" s="45">
        <f t="shared" si="14"/>
        <v>24.215</v>
      </c>
    </row>
    <row r="328" spans="1:7" x14ac:dyDescent="0.25">
      <c r="A328" s="44" t="s">
        <v>906</v>
      </c>
      <c r="B328" s="44"/>
      <c r="C328" s="45">
        <v>1</v>
      </c>
      <c r="D328" s="45">
        <v>8.75</v>
      </c>
      <c r="E328" s="45">
        <v>2.9</v>
      </c>
      <c r="F328" s="45"/>
      <c r="G328" s="45">
        <f t="shared" si="14"/>
        <v>25.375</v>
      </c>
    </row>
    <row r="330" spans="1:7" ht="45" customHeight="1" x14ac:dyDescent="0.25">
      <c r="A330" s="41" t="s">
        <v>907</v>
      </c>
      <c r="B330" s="42" t="s">
        <v>774</v>
      </c>
      <c r="C330" s="41" t="s">
        <v>69</v>
      </c>
      <c r="D330" s="41" t="s">
        <v>27</v>
      </c>
      <c r="E330" s="1" t="s">
        <v>70</v>
      </c>
      <c r="F330" s="1" t="s">
        <v>70</v>
      </c>
      <c r="G330" s="43">
        <f>SUM(G331:G343)</f>
        <v>72.844999999999999</v>
      </c>
    </row>
    <row r="331" spans="1:7" x14ac:dyDescent="0.25">
      <c r="A331" s="46"/>
      <c r="B331" s="46" t="s">
        <v>779</v>
      </c>
      <c r="C331" s="47" t="s">
        <v>780</v>
      </c>
      <c r="D331" s="47" t="s">
        <v>808</v>
      </c>
      <c r="E331" s="47" t="s">
        <v>809</v>
      </c>
      <c r="F331" s="47"/>
      <c r="G331" s="48"/>
    </row>
    <row r="332" spans="1:7" x14ac:dyDescent="0.25">
      <c r="A332" s="44" t="s">
        <v>799</v>
      </c>
      <c r="B332" s="44"/>
      <c r="C332" s="45">
        <v>3</v>
      </c>
      <c r="D332" s="45">
        <v>3.05</v>
      </c>
      <c r="E332" s="45">
        <v>2.9</v>
      </c>
      <c r="F332" s="45"/>
      <c r="G332" s="45">
        <f t="shared" ref="G332:G341" si="15">PRODUCT(C332:F332)</f>
        <v>26.534999999999997</v>
      </c>
    </row>
    <row r="333" spans="1:7" x14ac:dyDescent="0.25">
      <c r="A333" s="44" t="s">
        <v>880</v>
      </c>
      <c r="B333" s="44"/>
      <c r="C333" s="45">
        <v>1</v>
      </c>
      <c r="D333" s="45">
        <v>3.3</v>
      </c>
      <c r="E333" s="45">
        <v>2.9</v>
      </c>
      <c r="F333" s="45"/>
      <c r="G333" s="45">
        <f t="shared" si="15"/>
        <v>9.5699999999999985</v>
      </c>
    </row>
    <row r="334" spans="1:7" x14ac:dyDescent="0.25">
      <c r="A334" s="44"/>
      <c r="B334" s="44"/>
      <c r="C334" s="45">
        <v>1</v>
      </c>
      <c r="D334" s="45">
        <v>4.3</v>
      </c>
      <c r="E334" s="45">
        <v>2.9</v>
      </c>
      <c r="F334" s="45"/>
      <c r="G334" s="45">
        <f t="shared" si="15"/>
        <v>12.469999999999999</v>
      </c>
    </row>
    <row r="335" spans="1:7" x14ac:dyDescent="0.25">
      <c r="A335" s="44" t="s">
        <v>908</v>
      </c>
      <c r="B335" s="44"/>
      <c r="C335" s="45">
        <v>1</v>
      </c>
      <c r="D335" s="45">
        <v>1.5</v>
      </c>
      <c r="E335" s="45">
        <v>2.9</v>
      </c>
      <c r="F335" s="45"/>
      <c r="G335" s="45">
        <f t="shared" si="15"/>
        <v>4.3499999999999996</v>
      </c>
    </row>
    <row r="336" spans="1:7" x14ac:dyDescent="0.25">
      <c r="A336" s="44"/>
      <c r="B336" s="44"/>
      <c r="C336" s="45">
        <v>1</v>
      </c>
      <c r="D336" s="45">
        <v>1.1000000000000001</v>
      </c>
      <c r="E336" s="45">
        <v>2.9</v>
      </c>
      <c r="F336" s="45"/>
      <c r="G336" s="45">
        <f t="shared" si="15"/>
        <v>3.19</v>
      </c>
    </row>
    <row r="337" spans="1:7" x14ac:dyDescent="0.25">
      <c r="A337" s="44"/>
      <c r="B337" s="44"/>
      <c r="C337" s="45">
        <v>1</v>
      </c>
      <c r="D337" s="45">
        <v>0.35</v>
      </c>
      <c r="E337" s="45">
        <v>2.9</v>
      </c>
      <c r="F337" s="45"/>
      <c r="G337" s="45">
        <f t="shared" si="15"/>
        <v>1.0149999999999999</v>
      </c>
    </row>
    <row r="338" spans="1:7" x14ac:dyDescent="0.25">
      <c r="A338" s="44" t="s">
        <v>909</v>
      </c>
      <c r="B338" s="44"/>
      <c r="C338" s="45">
        <v>1</v>
      </c>
      <c r="D338" s="45">
        <v>0.3</v>
      </c>
      <c r="E338" s="45">
        <v>2.9</v>
      </c>
      <c r="F338" s="45"/>
      <c r="G338" s="45">
        <f t="shared" si="15"/>
        <v>0.87</v>
      </c>
    </row>
    <row r="339" spans="1:7" x14ac:dyDescent="0.25">
      <c r="A339" s="44" t="s">
        <v>910</v>
      </c>
      <c r="B339" s="44"/>
      <c r="C339" s="45">
        <v>1</v>
      </c>
      <c r="D339" s="45">
        <v>2.35</v>
      </c>
      <c r="E339" s="45">
        <v>2.9</v>
      </c>
      <c r="F339" s="45"/>
      <c r="G339" s="45">
        <f t="shared" si="15"/>
        <v>6.8150000000000004</v>
      </c>
    </row>
    <row r="340" spans="1:7" x14ac:dyDescent="0.25">
      <c r="A340" s="44"/>
      <c r="B340" s="44"/>
      <c r="C340" s="45">
        <v>1</v>
      </c>
      <c r="D340" s="45">
        <v>2.8</v>
      </c>
      <c r="E340" s="45">
        <v>2.9</v>
      </c>
      <c r="F340" s="45"/>
      <c r="G340" s="45">
        <f t="shared" si="15"/>
        <v>8.1199999999999992</v>
      </c>
    </row>
    <row r="341" spans="1:7" x14ac:dyDescent="0.25">
      <c r="A341" s="44" t="s">
        <v>890</v>
      </c>
      <c r="B341" s="44"/>
      <c r="C341" s="45">
        <v>1</v>
      </c>
      <c r="D341" s="45">
        <v>0.4</v>
      </c>
      <c r="E341" s="45">
        <v>2.9</v>
      </c>
      <c r="F341" s="45"/>
      <c r="G341" s="45">
        <f t="shared" si="15"/>
        <v>1.1599999999999999</v>
      </c>
    </row>
    <row r="342" spans="1:7" x14ac:dyDescent="0.25">
      <c r="A342" s="44" t="s">
        <v>864</v>
      </c>
      <c r="B342" s="44"/>
      <c r="C342" s="45"/>
      <c r="D342" s="45"/>
      <c r="E342" s="45"/>
      <c r="F342" s="45"/>
      <c r="G342" s="45"/>
    </row>
    <row r="343" spans="1:7" x14ac:dyDescent="0.25">
      <c r="A343" s="44" t="s">
        <v>911</v>
      </c>
      <c r="B343" s="44"/>
      <c r="C343" s="45">
        <v>-0.5</v>
      </c>
      <c r="D343" s="45">
        <v>2.5</v>
      </c>
      <c r="E343" s="45">
        <v>1</v>
      </c>
      <c r="F343" s="45"/>
      <c r="G343" s="45">
        <f>PRODUCT(C343:F343)</f>
        <v>-1.25</v>
      </c>
    </row>
    <row r="345" spans="1:7" ht="45" customHeight="1" x14ac:dyDescent="0.25">
      <c r="A345" s="41" t="s">
        <v>912</v>
      </c>
      <c r="B345" s="42" t="s">
        <v>774</v>
      </c>
      <c r="C345" s="41" t="s">
        <v>71</v>
      </c>
      <c r="D345" s="41" t="s">
        <v>12</v>
      </c>
      <c r="E345" s="1" t="s">
        <v>72</v>
      </c>
      <c r="F345" s="1" t="s">
        <v>72</v>
      </c>
      <c r="G345" s="43">
        <f>SUM(G346:G347)</f>
        <v>8</v>
      </c>
    </row>
    <row r="346" spans="1:7" x14ac:dyDescent="0.25">
      <c r="A346" s="46"/>
      <c r="B346" s="46" t="s">
        <v>779</v>
      </c>
      <c r="C346" s="47" t="s">
        <v>780</v>
      </c>
      <c r="D346" s="47"/>
      <c r="E346" s="47"/>
      <c r="F346" s="47"/>
      <c r="G346" s="48"/>
    </row>
    <row r="347" spans="1:7" x14ac:dyDescent="0.25">
      <c r="A347" s="44" t="s">
        <v>840</v>
      </c>
      <c r="B347" s="44"/>
      <c r="C347" s="45">
        <v>8</v>
      </c>
      <c r="D347" s="45"/>
      <c r="E347" s="45"/>
      <c r="F347" s="45"/>
      <c r="G347" s="45">
        <f>PRODUCT(C347:F347)</f>
        <v>8</v>
      </c>
    </row>
    <row r="349" spans="1:7" x14ac:dyDescent="0.25">
      <c r="B349" t="s">
        <v>772</v>
      </c>
      <c r="C349" s="39" t="s">
        <v>5</v>
      </c>
      <c r="D349" s="40" t="s">
        <v>6</v>
      </c>
      <c r="E349" s="39" t="s">
        <v>7</v>
      </c>
    </row>
    <row r="350" spans="1:7" x14ac:dyDescent="0.25">
      <c r="B350" t="s">
        <v>772</v>
      </c>
      <c r="C350" s="39" t="s">
        <v>8</v>
      </c>
      <c r="D350" s="40" t="s">
        <v>73</v>
      </c>
      <c r="E350" s="39" t="s">
        <v>74</v>
      </c>
    </row>
    <row r="352" spans="1:7" ht="45" customHeight="1" x14ac:dyDescent="0.25">
      <c r="A352" s="41" t="s">
        <v>913</v>
      </c>
      <c r="B352" s="42" t="s">
        <v>774</v>
      </c>
      <c r="C352" s="41" t="s">
        <v>76</v>
      </c>
      <c r="D352" s="41" t="s">
        <v>27</v>
      </c>
      <c r="E352" s="1" t="s">
        <v>914</v>
      </c>
      <c r="F352" s="1" t="s">
        <v>914</v>
      </c>
      <c r="G352" s="43">
        <f>SUM(G353:G355)</f>
        <v>668.1</v>
      </c>
    </row>
    <row r="353" spans="1:7" x14ac:dyDescent="0.25">
      <c r="A353" s="46"/>
      <c r="B353" s="46" t="s">
        <v>779</v>
      </c>
      <c r="C353" s="47" t="s">
        <v>27</v>
      </c>
      <c r="D353" s="47"/>
      <c r="E353" s="47"/>
      <c r="F353" s="47"/>
      <c r="G353" s="48"/>
    </row>
    <row r="354" spans="1:7" x14ac:dyDescent="0.25">
      <c r="A354" s="44" t="s">
        <v>915</v>
      </c>
      <c r="B354" s="44"/>
      <c r="C354" s="45">
        <v>96.45</v>
      </c>
      <c r="D354" s="45"/>
      <c r="E354" s="45"/>
      <c r="F354" s="45"/>
      <c r="G354" s="45">
        <f>PRODUCT(C354:F354)</f>
        <v>96.45</v>
      </c>
    </row>
    <row r="355" spans="1:7" x14ac:dyDescent="0.25">
      <c r="A355" s="44" t="s">
        <v>916</v>
      </c>
      <c r="B355" s="44"/>
      <c r="C355" s="45">
        <v>571.65</v>
      </c>
      <c r="D355" s="45"/>
      <c r="E355" s="45"/>
      <c r="F355" s="45"/>
      <c r="G355" s="45">
        <f>PRODUCT(C355:F355)</f>
        <v>571.65</v>
      </c>
    </row>
    <row r="357" spans="1:7" x14ac:dyDescent="0.25">
      <c r="B357" t="s">
        <v>772</v>
      </c>
      <c r="C357" s="39" t="s">
        <v>5</v>
      </c>
      <c r="D357" s="40" t="s">
        <v>6</v>
      </c>
      <c r="E357" s="39" t="s">
        <v>7</v>
      </c>
    </row>
    <row r="358" spans="1:7" x14ac:dyDescent="0.25">
      <c r="B358" t="s">
        <v>772</v>
      </c>
      <c r="C358" s="39" t="s">
        <v>8</v>
      </c>
      <c r="D358" s="40" t="s">
        <v>78</v>
      </c>
      <c r="E358" s="39" t="s">
        <v>79</v>
      </c>
    </row>
    <row r="360" spans="1:7" ht="45" customHeight="1" x14ac:dyDescent="0.25">
      <c r="A360" s="41" t="s">
        <v>917</v>
      </c>
      <c r="B360" s="42" t="s">
        <v>774</v>
      </c>
      <c r="C360" s="41" t="s">
        <v>81</v>
      </c>
      <c r="D360" s="41" t="s">
        <v>27</v>
      </c>
      <c r="E360" s="1" t="s">
        <v>918</v>
      </c>
      <c r="F360" s="1" t="s">
        <v>918</v>
      </c>
      <c r="G360" s="43">
        <f>SUM(G361:G367)</f>
        <v>96.45</v>
      </c>
    </row>
    <row r="361" spans="1:7" x14ac:dyDescent="0.25">
      <c r="A361" s="46"/>
      <c r="B361" s="46" t="s">
        <v>779</v>
      </c>
      <c r="C361" s="47" t="s">
        <v>780</v>
      </c>
      <c r="D361" s="47" t="s">
        <v>27</v>
      </c>
      <c r="E361" s="47"/>
      <c r="F361" s="47"/>
      <c r="G361" s="48"/>
    </row>
    <row r="362" spans="1:7" x14ac:dyDescent="0.25">
      <c r="A362" s="44" t="s">
        <v>806</v>
      </c>
      <c r="B362" s="44"/>
      <c r="C362" s="45">
        <v>1</v>
      </c>
      <c r="D362" s="45">
        <v>22.1</v>
      </c>
      <c r="E362" s="45"/>
      <c r="F362" s="45"/>
      <c r="G362" s="45">
        <f>PRODUCT(C362:F362)</f>
        <v>22.1</v>
      </c>
    </row>
    <row r="363" spans="1:7" x14ac:dyDescent="0.25">
      <c r="A363" s="44" t="s">
        <v>919</v>
      </c>
      <c r="B363" s="44"/>
      <c r="C363" s="45">
        <v>1</v>
      </c>
      <c r="D363" s="45">
        <v>46.1</v>
      </c>
      <c r="E363" s="45"/>
      <c r="F363" s="45"/>
      <c r="G363" s="45">
        <f>PRODUCT(C363:F363)</f>
        <v>46.1</v>
      </c>
    </row>
    <row r="364" spans="1:7" x14ac:dyDescent="0.25">
      <c r="A364" s="44" t="s">
        <v>841</v>
      </c>
      <c r="B364" s="44"/>
      <c r="C364" s="45">
        <v>1</v>
      </c>
      <c r="D364" s="45">
        <v>7.1</v>
      </c>
      <c r="E364" s="45"/>
      <c r="F364" s="45"/>
      <c r="G364" s="45">
        <f>PRODUCT(C364:F364)</f>
        <v>7.1</v>
      </c>
    </row>
    <row r="365" spans="1:7" x14ac:dyDescent="0.25">
      <c r="A365" s="44" t="s">
        <v>842</v>
      </c>
      <c r="B365" s="44"/>
      <c r="C365" s="45">
        <v>1</v>
      </c>
      <c r="D365" s="45">
        <v>16.2</v>
      </c>
      <c r="E365" s="45"/>
      <c r="F365" s="45"/>
      <c r="G365" s="45">
        <f>PRODUCT(C365:F365)</f>
        <v>16.2</v>
      </c>
    </row>
    <row r="366" spans="1:7" x14ac:dyDescent="0.25">
      <c r="A366" s="44" t="s">
        <v>846</v>
      </c>
      <c r="B366" s="44"/>
      <c r="C366" s="45">
        <v>1</v>
      </c>
      <c r="D366" s="45">
        <v>4.95</v>
      </c>
      <c r="E366" s="45"/>
      <c r="F366" s="45"/>
      <c r="G366" s="45">
        <f>PRODUCT(C366:F366)</f>
        <v>4.95</v>
      </c>
    </row>
    <row r="367" spans="1:7" x14ac:dyDescent="0.25">
      <c r="A367" s="44"/>
      <c r="B367" s="44"/>
      <c r="C367" s="45"/>
      <c r="D367" s="45"/>
      <c r="E367" s="45"/>
      <c r="F367" s="45"/>
      <c r="G367" s="45">
        <v>0</v>
      </c>
    </row>
    <row r="369" spans="1:7" ht="45" customHeight="1" x14ac:dyDescent="0.25">
      <c r="A369" s="41" t="s">
        <v>920</v>
      </c>
      <c r="B369" s="42" t="s">
        <v>774</v>
      </c>
      <c r="C369" s="41" t="s">
        <v>83</v>
      </c>
      <c r="D369" s="41" t="s">
        <v>27</v>
      </c>
      <c r="E369" s="1" t="s">
        <v>84</v>
      </c>
      <c r="F369" s="1" t="s">
        <v>84</v>
      </c>
      <c r="G369" s="43">
        <f>SUM(G370:G390)</f>
        <v>571.65</v>
      </c>
    </row>
    <row r="370" spans="1:7" x14ac:dyDescent="0.25">
      <c r="A370" s="46"/>
      <c r="B370" s="46" t="s">
        <v>779</v>
      </c>
      <c r="C370" s="47" t="s">
        <v>780</v>
      </c>
      <c r="D370" s="47" t="s">
        <v>27</v>
      </c>
      <c r="E370" s="47"/>
      <c r="F370" s="47"/>
      <c r="G370" s="48"/>
    </row>
    <row r="371" spans="1:7" x14ac:dyDescent="0.25">
      <c r="A371" s="44" t="s">
        <v>792</v>
      </c>
      <c r="B371" s="44"/>
      <c r="C371" s="45">
        <v>1</v>
      </c>
      <c r="D371" s="45">
        <v>33</v>
      </c>
      <c r="E371" s="45"/>
      <c r="F371" s="45"/>
      <c r="G371" s="45">
        <f t="shared" ref="G371:G390" si="16">PRODUCT(C371:F371)</f>
        <v>33</v>
      </c>
    </row>
    <row r="372" spans="1:7" x14ac:dyDescent="0.25">
      <c r="A372" s="44" t="s">
        <v>880</v>
      </c>
      <c r="B372" s="44"/>
      <c r="C372" s="45">
        <v>1</v>
      </c>
      <c r="D372" s="45">
        <v>81.599999999999994</v>
      </c>
      <c r="E372" s="45"/>
      <c r="F372" s="45"/>
      <c r="G372" s="45">
        <f t="shared" si="16"/>
        <v>81.599999999999994</v>
      </c>
    </row>
    <row r="373" spans="1:7" x14ac:dyDescent="0.25">
      <c r="A373" s="44" t="s">
        <v>785</v>
      </c>
      <c r="B373" s="44"/>
      <c r="C373" s="45">
        <v>1</v>
      </c>
      <c r="D373" s="45">
        <v>40.65</v>
      </c>
      <c r="E373" s="45"/>
      <c r="F373" s="45"/>
      <c r="G373" s="45">
        <f t="shared" si="16"/>
        <v>40.65</v>
      </c>
    </row>
    <row r="374" spans="1:7" x14ac:dyDescent="0.25">
      <c r="A374" s="44" t="s">
        <v>795</v>
      </c>
      <c r="B374" s="44"/>
      <c r="C374" s="45">
        <v>1</v>
      </c>
      <c r="D374" s="45">
        <v>59.5</v>
      </c>
      <c r="E374" s="45"/>
      <c r="F374" s="45"/>
      <c r="G374" s="45">
        <f t="shared" si="16"/>
        <v>59.5</v>
      </c>
    </row>
    <row r="375" spans="1:7" x14ac:dyDescent="0.25">
      <c r="A375" s="44" t="s">
        <v>921</v>
      </c>
      <c r="B375" s="44"/>
      <c r="C375" s="45">
        <v>1</v>
      </c>
      <c r="D375" s="45">
        <v>25.6</v>
      </c>
      <c r="E375" s="45"/>
      <c r="F375" s="45"/>
      <c r="G375" s="45">
        <f t="shared" si="16"/>
        <v>25.6</v>
      </c>
    </row>
    <row r="376" spans="1:7" x14ac:dyDescent="0.25">
      <c r="A376" s="44"/>
      <c r="B376" s="44"/>
      <c r="C376" s="45">
        <v>1</v>
      </c>
      <c r="D376" s="45">
        <v>16.600000000000001</v>
      </c>
      <c r="E376" s="45"/>
      <c r="F376" s="45"/>
      <c r="G376" s="45">
        <f t="shared" si="16"/>
        <v>16.600000000000001</v>
      </c>
    </row>
    <row r="377" spans="1:7" x14ac:dyDescent="0.25">
      <c r="A377" s="44" t="s">
        <v>922</v>
      </c>
      <c r="B377" s="44"/>
      <c r="C377" s="45">
        <v>1</v>
      </c>
      <c r="D377" s="45">
        <v>16</v>
      </c>
      <c r="E377" s="45"/>
      <c r="F377" s="45"/>
      <c r="G377" s="45">
        <f t="shared" si="16"/>
        <v>16</v>
      </c>
    </row>
    <row r="378" spans="1:7" x14ac:dyDescent="0.25">
      <c r="A378" s="44" t="s">
        <v>859</v>
      </c>
      <c r="B378" s="44"/>
      <c r="C378" s="45">
        <v>1</v>
      </c>
      <c r="D378" s="45">
        <v>9.4499999999999993</v>
      </c>
      <c r="E378" s="45"/>
      <c r="F378" s="45"/>
      <c r="G378" s="45">
        <f t="shared" si="16"/>
        <v>9.4499999999999993</v>
      </c>
    </row>
    <row r="379" spans="1:7" x14ac:dyDescent="0.25">
      <c r="A379" s="44" t="s">
        <v>799</v>
      </c>
      <c r="B379" s="44"/>
      <c r="C379" s="45">
        <v>1</v>
      </c>
      <c r="D379" s="45">
        <v>41.75</v>
      </c>
      <c r="E379" s="45"/>
      <c r="F379" s="45"/>
      <c r="G379" s="45">
        <f t="shared" si="16"/>
        <v>41.75</v>
      </c>
    </row>
    <row r="380" spans="1:7" x14ac:dyDescent="0.25">
      <c r="A380" s="44" t="s">
        <v>923</v>
      </c>
      <c r="B380" s="44"/>
      <c r="C380" s="45">
        <v>1</v>
      </c>
      <c r="D380" s="45">
        <v>19.7</v>
      </c>
      <c r="E380" s="45"/>
      <c r="F380" s="45"/>
      <c r="G380" s="45">
        <f t="shared" si="16"/>
        <v>19.7</v>
      </c>
    </row>
    <row r="381" spans="1:7" x14ac:dyDescent="0.25">
      <c r="A381" s="44" t="s">
        <v>924</v>
      </c>
      <c r="B381" s="44"/>
      <c r="C381" s="45">
        <v>1</v>
      </c>
      <c r="D381" s="45">
        <v>18.2</v>
      </c>
      <c r="E381" s="45"/>
      <c r="F381" s="45"/>
      <c r="G381" s="45">
        <f t="shared" si="16"/>
        <v>18.2</v>
      </c>
    </row>
    <row r="382" spans="1:7" x14ac:dyDescent="0.25">
      <c r="A382" s="44" t="s">
        <v>886</v>
      </c>
      <c r="B382" s="44"/>
      <c r="C382" s="45">
        <v>1</v>
      </c>
      <c r="D382" s="45">
        <v>18.399999999999999</v>
      </c>
      <c r="E382" s="45"/>
      <c r="F382" s="45"/>
      <c r="G382" s="45">
        <f t="shared" si="16"/>
        <v>18.399999999999999</v>
      </c>
    </row>
    <row r="383" spans="1:7" x14ac:dyDescent="0.25">
      <c r="A383" s="44" t="s">
        <v>799</v>
      </c>
      <c r="B383" s="44"/>
      <c r="C383" s="45">
        <v>1</v>
      </c>
      <c r="D383" s="45">
        <v>9.9499999999999993</v>
      </c>
      <c r="E383" s="45"/>
      <c r="F383" s="45"/>
      <c r="G383" s="45">
        <f t="shared" si="16"/>
        <v>9.9499999999999993</v>
      </c>
    </row>
    <row r="384" spans="1:7" x14ac:dyDescent="0.25">
      <c r="A384" s="44" t="s">
        <v>922</v>
      </c>
      <c r="B384" s="44"/>
      <c r="C384" s="45">
        <v>1</v>
      </c>
      <c r="D384" s="45">
        <v>15.1</v>
      </c>
      <c r="E384" s="45"/>
      <c r="F384" s="45"/>
      <c r="G384" s="45">
        <f t="shared" si="16"/>
        <v>15.1</v>
      </c>
    </row>
    <row r="385" spans="1:7" x14ac:dyDescent="0.25">
      <c r="A385" s="44" t="s">
        <v>861</v>
      </c>
      <c r="B385" s="44"/>
      <c r="C385" s="45">
        <v>1</v>
      </c>
      <c r="D385" s="45">
        <v>17.350000000000001</v>
      </c>
      <c r="E385" s="45"/>
      <c r="F385" s="45"/>
      <c r="G385" s="45">
        <f t="shared" si="16"/>
        <v>17.350000000000001</v>
      </c>
    </row>
    <row r="386" spans="1:7" x14ac:dyDescent="0.25">
      <c r="A386" s="44" t="s">
        <v>799</v>
      </c>
      <c r="B386" s="44"/>
      <c r="C386" s="45">
        <v>1</v>
      </c>
      <c r="D386" s="45">
        <v>6.7</v>
      </c>
      <c r="E386" s="45"/>
      <c r="F386" s="45"/>
      <c r="G386" s="45">
        <f t="shared" si="16"/>
        <v>6.7</v>
      </c>
    </row>
    <row r="387" spans="1:7" x14ac:dyDescent="0.25">
      <c r="A387" s="44" t="s">
        <v>862</v>
      </c>
      <c r="B387" s="44"/>
      <c r="C387" s="45">
        <v>1</v>
      </c>
      <c r="D387" s="45">
        <v>24.85</v>
      </c>
      <c r="E387" s="45"/>
      <c r="F387" s="45"/>
      <c r="G387" s="45">
        <f t="shared" si="16"/>
        <v>24.85</v>
      </c>
    </row>
    <row r="388" spans="1:7" x14ac:dyDescent="0.25">
      <c r="A388" s="44" t="s">
        <v>890</v>
      </c>
      <c r="B388" s="44"/>
      <c r="C388" s="45">
        <v>1</v>
      </c>
      <c r="D388" s="45">
        <v>16.3</v>
      </c>
      <c r="E388" s="45"/>
      <c r="F388" s="45"/>
      <c r="G388" s="45">
        <f t="shared" si="16"/>
        <v>16.3</v>
      </c>
    </row>
    <row r="389" spans="1:7" x14ac:dyDescent="0.25">
      <c r="A389" s="44" t="s">
        <v>925</v>
      </c>
      <c r="B389" s="44"/>
      <c r="C389" s="45">
        <v>1</v>
      </c>
      <c r="D389" s="45">
        <v>17.2</v>
      </c>
      <c r="E389" s="45"/>
      <c r="F389" s="45"/>
      <c r="G389" s="45">
        <f t="shared" si="16"/>
        <v>17.2</v>
      </c>
    </row>
    <row r="390" spans="1:7" x14ac:dyDescent="0.25">
      <c r="A390" s="44" t="s">
        <v>895</v>
      </c>
      <c r="B390" s="44"/>
      <c r="C390" s="45">
        <v>1</v>
      </c>
      <c r="D390" s="45">
        <v>83.75</v>
      </c>
      <c r="E390" s="45"/>
      <c r="F390" s="45"/>
      <c r="G390" s="45">
        <f t="shared" si="16"/>
        <v>83.75</v>
      </c>
    </row>
    <row r="392" spans="1:7" ht="45" customHeight="1" x14ac:dyDescent="0.25">
      <c r="A392" s="41" t="s">
        <v>926</v>
      </c>
      <c r="B392" s="42" t="s">
        <v>774</v>
      </c>
      <c r="C392" s="41" t="s">
        <v>85</v>
      </c>
      <c r="D392" s="41" t="s">
        <v>27</v>
      </c>
      <c r="E392" s="1" t="s">
        <v>927</v>
      </c>
      <c r="F392" s="1" t="s">
        <v>927</v>
      </c>
      <c r="G392" s="43">
        <f>SUM(G393:G394)</f>
        <v>5.1449999999999996</v>
      </c>
    </row>
    <row r="393" spans="1:7" x14ac:dyDescent="0.25">
      <c r="A393" s="46"/>
      <c r="B393" s="46" t="s">
        <v>779</v>
      </c>
      <c r="C393" s="47" t="s">
        <v>780</v>
      </c>
      <c r="D393" s="47" t="s">
        <v>808</v>
      </c>
      <c r="E393" s="47" t="s">
        <v>809</v>
      </c>
      <c r="F393" s="47"/>
      <c r="G393" s="48"/>
    </row>
    <row r="394" spans="1:7" x14ac:dyDescent="0.25">
      <c r="A394" s="44" t="s">
        <v>895</v>
      </c>
      <c r="B394" s="44"/>
      <c r="C394" s="45">
        <v>1</v>
      </c>
      <c r="D394" s="45">
        <v>17.149999999999999</v>
      </c>
      <c r="E394" s="45">
        <v>0.3</v>
      </c>
      <c r="F394" s="45"/>
      <c r="G394" s="45">
        <f>PRODUCT(C394:F394)</f>
        <v>5.1449999999999996</v>
      </c>
    </row>
    <row r="396" spans="1:7" ht="45" customHeight="1" x14ac:dyDescent="0.25">
      <c r="A396" s="41" t="s">
        <v>928</v>
      </c>
      <c r="B396" s="42" t="s">
        <v>774</v>
      </c>
      <c r="C396" s="41" t="s">
        <v>87</v>
      </c>
      <c r="D396" s="41" t="s">
        <v>27</v>
      </c>
      <c r="E396" s="1" t="s">
        <v>929</v>
      </c>
      <c r="F396" s="1" t="s">
        <v>929</v>
      </c>
      <c r="G396" s="43">
        <f>SUM(G397:G399)</f>
        <v>668.1</v>
      </c>
    </row>
    <row r="397" spans="1:7" x14ac:dyDescent="0.25">
      <c r="A397" s="46"/>
      <c r="B397" s="46" t="s">
        <v>779</v>
      </c>
      <c r="C397" s="47" t="s">
        <v>27</v>
      </c>
      <c r="D397" s="47"/>
      <c r="E397" s="47"/>
      <c r="F397" s="47"/>
      <c r="G397" s="48"/>
    </row>
    <row r="398" spans="1:7" x14ac:dyDescent="0.25">
      <c r="A398" s="44" t="s">
        <v>930</v>
      </c>
      <c r="B398" s="44"/>
      <c r="C398" s="45">
        <v>96.45</v>
      </c>
      <c r="D398" s="45"/>
      <c r="E398" s="45"/>
      <c r="F398" s="45"/>
      <c r="G398" s="45">
        <f>PRODUCT(C398:F398)</f>
        <v>96.45</v>
      </c>
    </row>
    <row r="399" spans="1:7" x14ac:dyDescent="0.25">
      <c r="A399" s="44" t="s">
        <v>931</v>
      </c>
      <c r="B399" s="44"/>
      <c r="C399" s="45">
        <v>571.65</v>
      </c>
      <c r="D399" s="45"/>
      <c r="E399" s="45"/>
      <c r="F399" s="45"/>
      <c r="G399" s="45">
        <f>PRODUCT(C399:F399)</f>
        <v>571.65</v>
      </c>
    </row>
    <row r="401" spans="1:7" ht="45" customHeight="1" x14ac:dyDescent="0.25">
      <c r="A401" s="41" t="s">
        <v>932</v>
      </c>
      <c r="B401" s="42" t="s">
        <v>774</v>
      </c>
      <c r="C401" s="41" t="s">
        <v>89</v>
      </c>
      <c r="D401" s="41" t="s">
        <v>27</v>
      </c>
      <c r="E401" s="1" t="s">
        <v>933</v>
      </c>
      <c r="F401" s="1" t="s">
        <v>933</v>
      </c>
      <c r="G401" s="43">
        <f>SUM(G402:G404)</f>
        <v>20.650000000000002</v>
      </c>
    </row>
    <row r="402" spans="1:7" x14ac:dyDescent="0.25">
      <c r="A402" s="46"/>
      <c r="B402" s="46" t="s">
        <v>779</v>
      </c>
      <c r="C402" s="47" t="s">
        <v>780</v>
      </c>
      <c r="D402" s="47" t="s">
        <v>808</v>
      </c>
      <c r="E402" s="47" t="s">
        <v>809</v>
      </c>
      <c r="F402" s="47"/>
      <c r="G402" s="48"/>
    </row>
    <row r="403" spans="1:7" x14ac:dyDescent="0.25">
      <c r="A403" s="44" t="s">
        <v>877</v>
      </c>
      <c r="B403" s="44"/>
      <c r="C403" s="45">
        <v>2</v>
      </c>
      <c r="D403" s="45">
        <v>2.4</v>
      </c>
      <c r="E403" s="45">
        <v>2.95</v>
      </c>
      <c r="F403" s="45"/>
      <c r="G403" s="45">
        <f>PRODUCT(C403:F403)</f>
        <v>14.16</v>
      </c>
    </row>
    <row r="404" spans="1:7" x14ac:dyDescent="0.25">
      <c r="A404" s="44"/>
      <c r="B404" s="44"/>
      <c r="C404" s="45">
        <v>1</v>
      </c>
      <c r="D404" s="45">
        <v>2.2000000000000002</v>
      </c>
      <c r="E404" s="45">
        <v>2.95</v>
      </c>
      <c r="F404" s="45"/>
      <c r="G404" s="45">
        <f>PRODUCT(C404:F404)</f>
        <v>6.4900000000000011</v>
      </c>
    </row>
    <row r="406" spans="1:7" ht="45" customHeight="1" x14ac:dyDescent="0.25">
      <c r="A406" s="41" t="s">
        <v>934</v>
      </c>
      <c r="B406" s="42" t="s">
        <v>774</v>
      </c>
      <c r="C406" s="41" t="s">
        <v>91</v>
      </c>
      <c r="D406" s="41" t="s">
        <v>27</v>
      </c>
      <c r="E406" s="1" t="s">
        <v>935</v>
      </c>
      <c r="F406" s="1" t="s">
        <v>935</v>
      </c>
      <c r="G406" s="43">
        <f>SUM(G407:G409)</f>
        <v>20.650000000000002</v>
      </c>
    </row>
    <row r="407" spans="1:7" x14ac:dyDescent="0.25">
      <c r="A407" s="46"/>
      <c r="B407" s="46" t="s">
        <v>779</v>
      </c>
      <c r="C407" s="47" t="s">
        <v>780</v>
      </c>
      <c r="D407" s="47" t="s">
        <v>808</v>
      </c>
      <c r="E407" s="47" t="s">
        <v>809</v>
      </c>
      <c r="F407" s="47"/>
      <c r="G407" s="48"/>
    </row>
    <row r="408" spans="1:7" x14ac:dyDescent="0.25">
      <c r="A408" s="44" t="s">
        <v>877</v>
      </c>
      <c r="B408" s="44"/>
      <c r="C408" s="45">
        <v>2</v>
      </c>
      <c r="D408" s="45">
        <v>2.4</v>
      </c>
      <c r="E408" s="45">
        <v>2.95</v>
      </c>
      <c r="F408" s="45"/>
      <c r="G408" s="45">
        <f>PRODUCT(C408:F408)</f>
        <v>14.16</v>
      </c>
    </row>
    <row r="409" spans="1:7" x14ac:dyDescent="0.25">
      <c r="A409" s="44"/>
      <c r="B409" s="44"/>
      <c r="C409" s="45">
        <v>1</v>
      </c>
      <c r="D409" s="45">
        <v>2.2000000000000002</v>
      </c>
      <c r="E409" s="45">
        <v>2.95</v>
      </c>
      <c r="F409" s="45"/>
      <c r="G409" s="45">
        <f>PRODUCT(C409:F409)</f>
        <v>6.4900000000000011</v>
      </c>
    </row>
    <row r="411" spans="1:7" ht="45" customHeight="1" x14ac:dyDescent="0.25">
      <c r="A411" s="41" t="s">
        <v>936</v>
      </c>
      <c r="B411" s="42" t="s">
        <v>774</v>
      </c>
      <c r="C411" s="41" t="s">
        <v>93</v>
      </c>
      <c r="D411" s="41" t="s">
        <v>27</v>
      </c>
      <c r="E411" s="1" t="s">
        <v>937</v>
      </c>
      <c r="F411" s="1" t="s">
        <v>937</v>
      </c>
      <c r="G411" s="43">
        <f>SUM(G412:G425)</f>
        <v>416.72999999999996</v>
      </c>
    </row>
    <row r="412" spans="1:7" x14ac:dyDescent="0.25">
      <c r="A412" s="46"/>
      <c r="B412" s="46" t="s">
        <v>779</v>
      </c>
      <c r="C412" s="47" t="s">
        <v>938</v>
      </c>
      <c r="D412" s="47" t="s">
        <v>809</v>
      </c>
      <c r="E412" s="47"/>
      <c r="F412" s="47"/>
      <c r="G412" s="48"/>
    </row>
    <row r="413" spans="1:7" x14ac:dyDescent="0.25">
      <c r="A413" s="44" t="s">
        <v>795</v>
      </c>
      <c r="B413" s="44"/>
      <c r="C413" s="45">
        <v>17</v>
      </c>
      <c r="D413" s="45">
        <v>2.5</v>
      </c>
      <c r="E413" s="45"/>
      <c r="F413" s="45"/>
      <c r="G413" s="45">
        <f t="shared" ref="G413:G421" si="17">PRODUCT(C413:F413)</f>
        <v>42.5</v>
      </c>
    </row>
    <row r="414" spans="1:7" x14ac:dyDescent="0.25">
      <c r="A414" s="44"/>
      <c r="B414" s="44"/>
      <c r="C414" s="45">
        <v>32.200000000000003</v>
      </c>
      <c r="D414" s="45">
        <v>2.5</v>
      </c>
      <c r="E414" s="45"/>
      <c r="F414" s="45"/>
      <c r="G414" s="45">
        <f t="shared" si="17"/>
        <v>80.5</v>
      </c>
    </row>
    <row r="415" spans="1:7" x14ac:dyDescent="0.25">
      <c r="A415" s="44"/>
      <c r="B415" s="44"/>
      <c r="C415" s="45">
        <v>10.6</v>
      </c>
      <c r="D415" s="45">
        <v>2.5</v>
      </c>
      <c r="E415" s="45"/>
      <c r="F415" s="45"/>
      <c r="G415" s="45">
        <f t="shared" si="17"/>
        <v>26.5</v>
      </c>
    </row>
    <row r="416" spans="1:7" x14ac:dyDescent="0.25">
      <c r="A416" s="44" t="s">
        <v>921</v>
      </c>
      <c r="B416" s="44"/>
      <c r="C416" s="45">
        <v>14</v>
      </c>
      <c r="D416" s="45">
        <v>2.5</v>
      </c>
      <c r="E416" s="45"/>
      <c r="F416" s="45"/>
      <c r="G416" s="45">
        <f t="shared" si="17"/>
        <v>35</v>
      </c>
    </row>
    <row r="417" spans="1:7" x14ac:dyDescent="0.25">
      <c r="A417" s="44" t="s">
        <v>854</v>
      </c>
      <c r="B417" s="44"/>
      <c r="C417" s="45">
        <v>31.1</v>
      </c>
      <c r="D417" s="45">
        <v>2.5</v>
      </c>
      <c r="E417" s="45"/>
      <c r="F417" s="45"/>
      <c r="G417" s="45">
        <f t="shared" si="17"/>
        <v>77.75</v>
      </c>
    </row>
    <row r="418" spans="1:7" x14ac:dyDescent="0.25">
      <c r="A418" s="44"/>
      <c r="B418" s="44"/>
      <c r="C418" s="45">
        <v>17</v>
      </c>
      <c r="D418" s="45">
        <v>2.5</v>
      </c>
      <c r="E418" s="45"/>
      <c r="F418" s="45"/>
      <c r="G418" s="45">
        <f t="shared" si="17"/>
        <v>42.5</v>
      </c>
    </row>
    <row r="419" spans="1:7" x14ac:dyDescent="0.25">
      <c r="A419" s="44" t="s">
        <v>841</v>
      </c>
      <c r="B419" s="44"/>
      <c r="C419" s="45">
        <v>19.100000000000001</v>
      </c>
      <c r="D419" s="45">
        <v>2.2000000000000002</v>
      </c>
      <c r="E419" s="45"/>
      <c r="F419" s="45"/>
      <c r="G419" s="45">
        <f t="shared" si="17"/>
        <v>42.02</v>
      </c>
    </row>
    <row r="420" spans="1:7" x14ac:dyDescent="0.25">
      <c r="A420" s="44" t="s">
        <v>845</v>
      </c>
      <c r="B420" s="44"/>
      <c r="C420" s="45">
        <v>29.9</v>
      </c>
      <c r="D420" s="45">
        <v>2.2000000000000002</v>
      </c>
      <c r="E420" s="45"/>
      <c r="F420" s="45"/>
      <c r="G420" s="45">
        <f t="shared" si="17"/>
        <v>65.78</v>
      </c>
    </row>
    <row r="421" spans="1:7" x14ac:dyDescent="0.25">
      <c r="A421" s="44" t="s">
        <v>846</v>
      </c>
      <c r="B421" s="44"/>
      <c r="C421" s="45">
        <v>3.5</v>
      </c>
      <c r="D421" s="45">
        <v>2.2000000000000002</v>
      </c>
      <c r="E421" s="45"/>
      <c r="F421" s="45"/>
      <c r="G421" s="45">
        <f t="shared" si="17"/>
        <v>7.7000000000000011</v>
      </c>
    </row>
    <row r="422" spans="1:7" x14ac:dyDescent="0.25">
      <c r="A422" s="46"/>
      <c r="B422" s="46" t="s">
        <v>779</v>
      </c>
      <c r="C422" s="47" t="s">
        <v>780</v>
      </c>
      <c r="D422" s="47" t="s">
        <v>808</v>
      </c>
      <c r="E422" s="47" t="s">
        <v>809</v>
      </c>
      <c r="F422" s="47"/>
      <c r="G422" s="48"/>
    </row>
    <row r="423" spans="1:7" x14ac:dyDescent="0.25">
      <c r="A423" s="44" t="s">
        <v>864</v>
      </c>
      <c r="B423" s="44"/>
      <c r="C423" s="45"/>
      <c r="D423" s="45"/>
      <c r="E423" s="45"/>
      <c r="F423" s="45"/>
      <c r="G423" s="45"/>
    </row>
    <row r="424" spans="1:7" x14ac:dyDescent="0.25">
      <c r="A424" s="44" t="s">
        <v>866</v>
      </c>
      <c r="B424" s="44"/>
      <c r="C424" s="45">
        <v>-1</v>
      </c>
      <c r="D424" s="45">
        <v>1.2</v>
      </c>
      <c r="E424" s="45">
        <v>2.1</v>
      </c>
      <c r="F424" s="45"/>
      <c r="G424" s="45">
        <f>PRODUCT(C424:F424)</f>
        <v>-2.52</v>
      </c>
    </row>
    <row r="425" spans="1:7" x14ac:dyDescent="0.25">
      <c r="A425" s="44" t="s">
        <v>939</v>
      </c>
      <c r="B425" s="44"/>
      <c r="C425" s="45">
        <v>-0.5</v>
      </c>
      <c r="D425" s="45">
        <v>2</v>
      </c>
      <c r="E425" s="45">
        <v>1</v>
      </c>
      <c r="F425" s="45"/>
      <c r="G425" s="45">
        <f>PRODUCT(C425:F425)</f>
        <v>-1</v>
      </c>
    </row>
    <row r="427" spans="1:7" ht="45" customHeight="1" x14ac:dyDescent="0.25">
      <c r="A427" s="41" t="s">
        <v>940</v>
      </c>
      <c r="B427" s="42" t="s">
        <v>774</v>
      </c>
      <c r="C427" s="41" t="s">
        <v>95</v>
      </c>
      <c r="D427" s="41" t="s">
        <v>27</v>
      </c>
      <c r="E427" s="1" t="s">
        <v>941</v>
      </c>
      <c r="F427" s="1" t="s">
        <v>941</v>
      </c>
      <c r="G427" s="43">
        <f>SUM(G428:G429)</f>
        <v>19.574999999999999</v>
      </c>
    </row>
    <row r="428" spans="1:7" x14ac:dyDescent="0.25">
      <c r="A428" s="46"/>
      <c r="B428" s="46" t="s">
        <v>779</v>
      </c>
      <c r="C428" s="47" t="s">
        <v>780</v>
      </c>
      <c r="D428" s="47" t="s">
        <v>808</v>
      </c>
      <c r="E428" s="47" t="s">
        <v>809</v>
      </c>
      <c r="F428" s="47"/>
      <c r="G428" s="48"/>
    </row>
    <row r="429" spans="1:7" x14ac:dyDescent="0.25">
      <c r="A429" s="44" t="s">
        <v>942</v>
      </c>
      <c r="B429" s="44"/>
      <c r="C429" s="45">
        <v>1</v>
      </c>
      <c r="D429" s="45">
        <v>6.75</v>
      </c>
      <c r="E429" s="45">
        <v>2.9</v>
      </c>
      <c r="F429" s="45"/>
      <c r="G429" s="45">
        <f>PRODUCT(C429:F429)</f>
        <v>19.574999999999999</v>
      </c>
    </row>
    <row r="431" spans="1:7" ht="45" customHeight="1" x14ac:dyDescent="0.25">
      <c r="A431" s="41" t="s">
        <v>943</v>
      </c>
      <c r="B431" s="42" t="s">
        <v>774</v>
      </c>
      <c r="C431" s="41" t="s">
        <v>97</v>
      </c>
      <c r="D431" s="41" t="s">
        <v>27</v>
      </c>
      <c r="E431" s="1" t="s">
        <v>944</v>
      </c>
      <c r="F431" s="1" t="s">
        <v>944</v>
      </c>
      <c r="G431" s="43">
        <f>SUM(G432:G445)</f>
        <v>497.50500000000005</v>
      </c>
    </row>
    <row r="432" spans="1:7" x14ac:dyDescent="0.25">
      <c r="A432" s="46"/>
      <c r="B432" s="46" t="s">
        <v>779</v>
      </c>
      <c r="C432" s="47" t="s">
        <v>938</v>
      </c>
      <c r="D432" s="47" t="s">
        <v>809</v>
      </c>
      <c r="E432" s="47"/>
      <c r="F432" s="47"/>
      <c r="G432" s="48"/>
    </row>
    <row r="433" spans="1:7" x14ac:dyDescent="0.25">
      <c r="A433" s="44" t="s">
        <v>945</v>
      </c>
      <c r="B433" s="44"/>
      <c r="C433" s="45">
        <v>19.600000000000001</v>
      </c>
      <c r="D433" s="45">
        <v>2.2000000000000002</v>
      </c>
      <c r="E433" s="45"/>
      <c r="F433" s="45"/>
      <c r="G433" s="45">
        <f t="shared" ref="G433:G438" si="18">PRODUCT(C433:F433)</f>
        <v>43.120000000000005</v>
      </c>
    </row>
    <row r="434" spans="1:7" x14ac:dyDescent="0.25">
      <c r="A434" s="44" t="s">
        <v>946</v>
      </c>
      <c r="B434" s="44"/>
      <c r="C434" s="45">
        <v>39</v>
      </c>
      <c r="D434" s="45">
        <v>2.2000000000000002</v>
      </c>
      <c r="E434" s="45"/>
      <c r="F434" s="45"/>
      <c r="G434" s="45">
        <f t="shared" si="18"/>
        <v>85.800000000000011</v>
      </c>
    </row>
    <row r="435" spans="1:7" x14ac:dyDescent="0.25">
      <c r="A435" s="44" t="s">
        <v>880</v>
      </c>
      <c r="B435" s="44"/>
      <c r="C435" s="45">
        <v>59.1</v>
      </c>
      <c r="D435" s="45">
        <v>2.5</v>
      </c>
      <c r="E435" s="45"/>
      <c r="F435" s="45"/>
      <c r="G435" s="45">
        <f t="shared" si="18"/>
        <v>147.75</v>
      </c>
    </row>
    <row r="436" spans="1:7" x14ac:dyDescent="0.25">
      <c r="A436" s="44" t="s">
        <v>785</v>
      </c>
      <c r="B436" s="44"/>
      <c r="C436" s="45">
        <v>33</v>
      </c>
      <c r="D436" s="45">
        <v>2.5</v>
      </c>
      <c r="E436" s="45"/>
      <c r="F436" s="45"/>
      <c r="G436" s="45">
        <f t="shared" si="18"/>
        <v>82.5</v>
      </c>
    </row>
    <row r="437" spans="1:7" x14ac:dyDescent="0.25">
      <c r="A437" s="44" t="s">
        <v>799</v>
      </c>
      <c r="B437" s="44"/>
      <c r="C437" s="45">
        <v>44.5</v>
      </c>
      <c r="D437" s="45">
        <v>2.5</v>
      </c>
      <c r="E437" s="45"/>
      <c r="F437" s="45"/>
      <c r="G437" s="45">
        <f t="shared" si="18"/>
        <v>111.25</v>
      </c>
    </row>
    <row r="438" spans="1:7" x14ac:dyDescent="0.25">
      <c r="A438" s="44"/>
      <c r="B438" s="44"/>
      <c r="C438" s="45">
        <v>15.2</v>
      </c>
      <c r="D438" s="45">
        <v>2.4</v>
      </c>
      <c r="E438" s="45"/>
      <c r="F438" s="45"/>
      <c r="G438" s="45">
        <f t="shared" si="18"/>
        <v>36.479999999999997</v>
      </c>
    </row>
    <row r="439" spans="1:7" x14ac:dyDescent="0.25">
      <c r="A439" s="46"/>
      <c r="B439" s="46" t="s">
        <v>779</v>
      </c>
      <c r="C439" s="47" t="s">
        <v>780</v>
      </c>
      <c r="D439" s="47" t="s">
        <v>808</v>
      </c>
      <c r="E439" s="47" t="s">
        <v>809</v>
      </c>
      <c r="F439" s="47"/>
      <c r="G439" s="48"/>
    </row>
    <row r="440" spans="1:7" x14ac:dyDescent="0.25">
      <c r="A440" s="44" t="s">
        <v>864</v>
      </c>
      <c r="B440" s="44"/>
      <c r="C440" s="45"/>
      <c r="D440" s="45"/>
      <c r="E440" s="45"/>
      <c r="F440" s="45"/>
      <c r="G440" s="45">
        <f t="shared" ref="G440:G445" si="19">PRODUCT(C440:F440)</f>
        <v>0</v>
      </c>
    </row>
    <row r="441" spans="1:7" x14ac:dyDescent="0.25">
      <c r="A441" s="44" t="s">
        <v>865</v>
      </c>
      <c r="B441" s="44"/>
      <c r="C441" s="45">
        <v>-1</v>
      </c>
      <c r="D441" s="45">
        <v>1.4</v>
      </c>
      <c r="E441" s="45">
        <v>2.1</v>
      </c>
      <c r="F441" s="45"/>
      <c r="G441" s="45">
        <f t="shared" si="19"/>
        <v>-2.94</v>
      </c>
    </row>
    <row r="442" spans="1:7" x14ac:dyDescent="0.25">
      <c r="A442" s="44" t="s">
        <v>866</v>
      </c>
      <c r="B442" s="44"/>
      <c r="C442" s="45">
        <v>-1</v>
      </c>
      <c r="D442" s="45">
        <v>1.2</v>
      </c>
      <c r="E442" s="45">
        <v>2.1</v>
      </c>
      <c r="F442" s="45"/>
      <c r="G442" s="45">
        <f t="shared" si="19"/>
        <v>-2.52</v>
      </c>
    </row>
    <row r="443" spans="1:7" x14ac:dyDescent="0.25">
      <c r="A443" s="44" t="s">
        <v>947</v>
      </c>
      <c r="B443" s="44"/>
      <c r="C443" s="45">
        <v>-0.5</v>
      </c>
      <c r="D443" s="45">
        <v>1.2</v>
      </c>
      <c r="E443" s="45">
        <v>2.1</v>
      </c>
      <c r="F443" s="45"/>
      <c r="G443" s="45">
        <f t="shared" si="19"/>
        <v>-1.26</v>
      </c>
    </row>
    <row r="444" spans="1:7" x14ac:dyDescent="0.25">
      <c r="A444" s="44" t="s">
        <v>896</v>
      </c>
      <c r="B444" s="44"/>
      <c r="C444" s="45">
        <v>-0.5</v>
      </c>
      <c r="D444" s="45">
        <v>2.85</v>
      </c>
      <c r="E444" s="45">
        <v>1</v>
      </c>
      <c r="F444" s="45"/>
      <c r="G444" s="45">
        <f t="shared" si="19"/>
        <v>-1.425</v>
      </c>
    </row>
    <row r="445" spans="1:7" x14ac:dyDescent="0.25">
      <c r="A445" s="44" t="s">
        <v>911</v>
      </c>
      <c r="B445" s="44"/>
      <c r="C445" s="45">
        <v>-0.5</v>
      </c>
      <c r="D445" s="45">
        <v>2.5</v>
      </c>
      <c r="E445" s="45">
        <v>1</v>
      </c>
      <c r="F445" s="45"/>
      <c r="G445" s="45">
        <f t="shared" si="19"/>
        <v>-1.25</v>
      </c>
    </row>
    <row r="447" spans="1:7" ht="45" customHeight="1" x14ac:dyDescent="0.25">
      <c r="A447" s="41" t="s">
        <v>948</v>
      </c>
      <c r="B447" s="42" t="s">
        <v>774</v>
      </c>
      <c r="C447" s="41" t="s">
        <v>99</v>
      </c>
      <c r="D447" s="41" t="s">
        <v>27</v>
      </c>
      <c r="E447" s="1" t="s">
        <v>949</v>
      </c>
      <c r="F447" s="1" t="s">
        <v>949</v>
      </c>
      <c r="G447" s="43">
        <f>SUM(G448:G449)</f>
        <v>2.72</v>
      </c>
    </row>
    <row r="448" spans="1:7" x14ac:dyDescent="0.25">
      <c r="A448" s="46"/>
      <c r="B448" s="46" t="s">
        <v>779</v>
      </c>
      <c r="C448" s="47" t="s">
        <v>780</v>
      </c>
      <c r="D448" s="47" t="s">
        <v>808</v>
      </c>
      <c r="E448" s="47" t="s">
        <v>809</v>
      </c>
      <c r="F448" s="47"/>
      <c r="G448" s="48"/>
    </row>
    <row r="449" spans="1:7" x14ac:dyDescent="0.25">
      <c r="A449" s="44" t="s">
        <v>859</v>
      </c>
      <c r="B449" s="44"/>
      <c r="C449" s="45">
        <v>1</v>
      </c>
      <c r="D449" s="45">
        <v>3.4</v>
      </c>
      <c r="E449" s="45">
        <v>0.8</v>
      </c>
      <c r="F449" s="45"/>
      <c r="G449" s="45">
        <f>PRODUCT(C449:F449)</f>
        <v>2.72</v>
      </c>
    </row>
    <row r="451" spans="1:7" ht="45" customHeight="1" x14ac:dyDescent="0.25">
      <c r="A451" s="41" t="s">
        <v>950</v>
      </c>
      <c r="B451" s="42" t="s">
        <v>774</v>
      </c>
      <c r="C451" s="41" t="s">
        <v>101</v>
      </c>
      <c r="D451" s="41" t="s">
        <v>27</v>
      </c>
      <c r="E451" s="1" t="s">
        <v>951</v>
      </c>
      <c r="F451" s="1" t="s">
        <v>951</v>
      </c>
      <c r="G451" s="43">
        <f>SUM(G452:G468)</f>
        <v>476.19500000000005</v>
      </c>
    </row>
    <row r="452" spans="1:7" x14ac:dyDescent="0.25">
      <c r="A452" s="46"/>
      <c r="B452" s="46" t="s">
        <v>779</v>
      </c>
      <c r="C452" s="47" t="s">
        <v>938</v>
      </c>
      <c r="D452" s="47" t="s">
        <v>809</v>
      </c>
      <c r="E452" s="47"/>
      <c r="F452" s="47"/>
      <c r="G452" s="48"/>
    </row>
    <row r="453" spans="1:7" x14ac:dyDescent="0.25">
      <c r="A453" s="44" t="s">
        <v>922</v>
      </c>
      <c r="B453" s="44"/>
      <c r="C453" s="45">
        <v>12</v>
      </c>
      <c r="D453" s="45">
        <v>2.5</v>
      </c>
      <c r="E453" s="45"/>
      <c r="F453" s="45"/>
      <c r="G453" s="45">
        <f t="shared" ref="G453:G462" si="20">PRODUCT(C453:F453)</f>
        <v>30</v>
      </c>
    </row>
    <row r="454" spans="1:7" x14ac:dyDescent="0.25">
      <c r="A454" s="44" t="s">
        <v>859</v>
      </c>
      <c r="B454" s="44"/>
      <c r="C454" s="45">
        <v>9.1</v>
      </c>
      <c r="D454" s="45">
        <v>2.5</v>
      </c>
      <c r="E454" s="45"/>
      <c r="F454" s="45"/>
      <c r="G454" s="45">
        <f t="shared" si="20"/>
        <v>22.75</v>
      </c>
    </row>
    <row r="455" spans="1:7" x14ac:dyDescent="0.25">
      <c r="A455" s="44" t="s">
        <v>799</v>
      </c>
      <c r="B455" s="44"/>
      <c r="C455" s="45">
        <v>61.5</v>
      </c>
      <c r="D455" s="45">
        <v>2.5</v>
      </c>
      <c r="E455" s="45"/>
      <c r="F455" s="45"/>
      <c r="G455" s="45">
        <f t="shared" si="20"/>
        <v>153.75</v>
      </c>
    </row>
    <row r="456" spans="1:7" x14ac:dyDescent="0.25">
      <c r="A456" s="44" t="s">
        <v>923</v>
      </c>
      <c r="B456" s="44"/>
      <c r="C456" s="45">
        <v>19</v>
      </c>
      <c r="D456" s="45">
        <v>2.1</v>
      </c>
      <c r="E456" s="45"/>
      <c r="F456" s="45"/>
      <c r="G456" s="45">
        <f t="shared" si="20"/>
        <v>39.9</v>
      </c>
    </row>
    <row r="457" spans="1:7" x14ac:dyDescent="0.25">
      <c r="A457" s="44" t="s">
        <v>924</v>
      </c>
      <c r="B457" s="44"/>
      <c r="C457" s="45">
        <v>17.899999999999999</v>
      </c>
      <c r="D457" s="45">
        <v>2.1</v>
      </c>
      <c r="E457" s="45"/>
      <c r="F457" s="45"/>
      <c r="G457" s="45">
        <f t="shared" si="20"/>
        <v>37.589999999999996</v>
      </c>
    </row>
    <row r="458" spans="1:7" x14ac:dyDescent="0.25">
      <c r="A458" s="44" t="s">
        <v>886</v>
      </c>
      <c r="B458" s="44"/>
      <c r="C458" s="45">
        <v>18.5</v>
      </c>
      <c r="D458" s="45">
        <v>2.1</v>
      </c>
      <c r="E458" s="45"/>
      <c r="F458" s="45"/>
      <c r="G458" s="45">
        <f t="shared" si="20"/>
        <v>38.85</v>
      </c>
    </row>
    <row r="459" spans="1:7" x14ac:dyDescent="0.25">
      <c r="A459" s="44" t="s">
        <v>861</v>
      </c>
      <c r="B459" s="44"/>
      <c r="C459" s="45">
        <v>13.5</v>
      </c>
      <c r="D459" s="45">
        <v>2.1</v>
      </c>
      <c r="E459" s="45"/>
      <c r="F459" s="45"/>
      <c r="G459" s="45">
        <f t="shared" si="20"/>
        <v>28.35</v>
      </c>
    </row>
    <row r="460" spans="1:7" x14ac:dyDescent="0.25">
      <c r="A460" s="44" t="s">
        <v>862</v>
      </c>
      <c r="B460" s="44"/>
      <c r="C460" s="45">
        <v>27</v>
      </c>
      <c r="D460" s="45">
        <v>2.1</v>
      </c>
      <c r="E460" s="45"/>
      <c r="F460" s="45"/>
      <c r="G460" s="45">
        <f t="shared" si="20"/>
        <v>56.7</v>
      </c>
    </row>
    <row r="461" spans="1:7" x14ac:dyDescent="0.25">
      <c r="A461" s="44" t="s">
        <v>890</v>
      </c>
      <c r="B461" s="44"/>
      <c r="C461" s="45">
        <v>17.5</v>
      </c>
      <c r="D461" s="45">
        <v>2.1</v>
      </c>
      <c r="E461" s="45"/>
      <c r="F461" s="45"/>
      <c r="G461" s="45">
        <f t="shared" si="20"/>
        <v>36.75</v>
      </c>
    </row>
    <row r="462" spans="1:7" x14ac:dyDescent="0.25">
      <c r="A462" s="44" t="s">
        <v>925</v>
      </c>
      <c r="B462" s="44"/>
      <c r="C462" s="45">
        <v>17.5</v>
      </c>
      <c r="D462" s="45">
        <v>2.1</v>
      </c>
      <c r="E462" s="45"/>
      <c r="F462" s="45"/>
      <c r="G462" s="45">
        <f t="shared" si="20"/>
        <v>36.75</v>
      </c>
    </row>
    <row r="463" spans="1:7" x14ac:dyDescent="0.25">
      <c r="A463" s="46"/>
      <c r="B463" s="46" t="s">
        <v>779</v>
      </c>
      <c r="C463" s="47" t="s">
        <v>780</v>
      </c>
      <c r="D463" s="47" t="s">
        <v>808</v>
      </c>
      <c r="E463" s="47" t="s">
        <v>809</v>
      </c>
      <c r="F463" s="47"/>
      <c r="G463" s="48"/>
    </row>
    <row r="464" spans="1:7" x14ac:dyDescent="0.25">
      <c r="A464" s="44" t="s">
        <v>864</v>
      </c>
      <c r="B464" s="44"/>
      <c r="C464" s="45"/>
      <c r="D464" s="45"/>
      <c r="E464" s="45"/>
      <c r="F464" s="45"/>
      <c r="G464" s="45"/>
    </row>
    <row r="465" spans="1:7" x14ac:dyDescent="0.25">
      <c r="A465" s="44" t="s">
        <v>947</v>
      </c>
      <c r="B465" s="44"/>
      <c r="C465" s="45">
        <v>-0.5</v>
      </c>
      <c r="D465" s="45">
        <v>1.2</v>
      </c>
      <c r="E465" s="45">
        <v>2.1</v>
      </c>
      <c r="F465" s="45"/>
      <c r="G465" s="45">
        <f>PRODUCT(C465:F465)</f>
        <v>-1.26</v>
      </c>
    </row>
    <row r="466" spans="1:7" x14ac:dyDescent="0.25">
      <c r="A466" s="44" t="s">
        <v>897</v>
      </c>
      <c r="B466" s="44"/>
      <c r="C466" s="45">
        <v>-0.5</v>
      </c>
      <c r="D466" s="45">
        <v>2.25</v>
      </c>
      <c r="E466" s="45">
        <v>1</v>
      </c>
      <c r="F466" s="45"/>
      <c r="G466" s="45">
        <f>PRODUCT(C466:F466)</f>
        <v>-1.125</v>
      </c>
    </row>
    <row r="467" spans="1:7" x14ac:dyDescent="0.25">
      <c r="A467" s="44" t="s">
        <v>898</v>
      </c>
      <c r="B467" s="44"/>
      <c r="C467" s="45">
        <v>-0.5</v>
      </c>
      <c r="D467" s="45">
        <v>3.2</v>
      </c>
      <c r="E467" s="45">
        <v>1</v>
      </c>
      <c r="F467" s="45"/>
      <c r="G467" s="45">
        <f>PRODUCT(C467:F467)</f>
        <v>-1.6</v>
      </c>
    </row>
    <row r="468" spans="1:7" x14ac:dyDescent="0.25">
      <c r="A468" s="44" t="s">
        <v>899</v>
      </c>
      <c r="B468" s="44"/>
      <c r="C468" s="45">
        <v>-0.5</v>
      </c>
      <c r="D468" s="45">
        <v>2.2000000000000002</v>
      </c>
      <c r="E468" s="45">
        <v>1.1000000000000001</v>
      </c>
      <c r="F468" s="45"/>
      <c r="G468" s="45">
        <f>PRODUCT(C468:F468)</f>
        <v>-1.2100000000000002</v>
      </c>
    </row>
    <row r="470" spans="1:7" ht="45" customHeight="1" x14ac:dyDescent="0.25">
      <c r="A470" s="41" t="s">
        <v>952</v>
      </c>
      <c r="B470" s="42" t="s">
        <v>774</v>
      </c>
      <c r="C470" s="41" t="s">
        <v>103</v>
      </c>
      <c r="D470" s="41" t="s">
        <v>12</v>
      </c>
      <c r="E470" s="1" t="s">
        <v>953</v>
      </c>
      <c r="F470" s="1" t="s">
        <v>953</v>
      </c>
      <c r="G470" s="43">
        <f>SUM(G471:G474)</f>
        <v>4</v>
      </c>
    </row>
    <row r="471" spans="1:7" x14ac:dyDescent="0.25">
      <c r="A471" s="46"/>
      <c r="B471" s="46" t="s">
        <v>779</v>
      </c>
      <c r="C471" s="47" t="s">
        <v>780</v>
      </c>
      <c r="D471" s="47" t="s">
        <v>808</v>
      </c>
      <c r="E471" s="47" t="s">
        <v>810</v>
      </c>
      <c r="F471" s="47" t="s">
        <v>809</v>
      </c>
      <c r="G471" s="48"/>
    </row>
    <row r="472" spans="1:7" x14ac:dyDescent="0.25">
      <c r="A472" s="44" t="s">
        <v>840</v>
      </c>
      <c r="B472" s="44"/>
      <c r="C472" s="45">
        <v>2</v>
      </c>
      <c r="D472" s="45"/>
      <c r="E472" s="45"/>
      <c r="F472" s="45"/>
      <c r="G472" s="45">
        <f>PRODUCT(C472:F472)</f>
        <v>2</v>
      </c>
    </row>
    <row r="473" spans="1:7" x14ac:dyDescent="0.25">
      <c r="A473" s="44" t="s">
        <v>841</v>
      </c>
      <c r="B473" s="44"/>
      <c r="C473" s="45">
        <v>1</v>
      </c>
      <c r="D473" s="45"/>
      <c r="E473" s="45"/>
      <c r="F473" s="45"/>
      <c r="G473" s="45">
        <f>PRODUCT(C473:F473)</f>
        <v>1</v>
      </c>
    </row>
    <row r="474" spans="1:7" x14ac:dyDescent="0.25">
      <c r="A474" s="44" t="s">
        <v>845</v>
      </c>
      <c r="B474" s="44"/>
      <c r="C474" s="45">
        <v>1</v>
      </c>
      <c r="D474" s="45"/>
      <c r="E474" s="45"/>
      <c r="F474" s="45"/>
      <c r="G474" s="45">
        <f>PRODUCT(C474:F474)</f>
        <v>1</v>
      </c>
    </row>
    <row r="476" spans="1:7" ht="45" customHeight="1" x14ac:dyDescent="0.25">
      <c r="A476" s="41" t="s">
        <v>954</v>
      </c>
      <c r="B476" s="42" t="s">
        <v>774</v>
      </c>
      <c r="C476" s="41" t="s">
        <v>105</v>
      </c>
      <c r="D476" s="41" t="s">
        <v>12</v>
      </c>
      <c r="E476" s="1" t="s">
        <v>955</v>
      </c>
      <c r="F476" s="1" t="s">
        <v>955</v>
      </c>
      <c r="G476" s="43">
        <f>SUM(G477:G478)</f>
        <v>2</v>
      </c>
    </row>
    <row r="477" spans="1:7" x14ac:dyDescent="0.25">
      <c r="A477" s="46"/>
      <c r="B477" s="46" t="s">
        <v>779</v>
      </c>
      <c r="C477" s="47" t="s">
        <v>780</v>
      </c>
      <c r="D477" s="47" t="s">
        <v>808</v>
      </c>
      <c r="E477" s="47" t="s">
        <v>810</v>
      </c>
      <c r="F477" s="47" t="s">
        <v>809</v>
      </c>
      <c r="G477" s="48"/>
    </row>
    <row r="478" spans="1:7" x14ac:dyDescent="0.25">
      <c r="A478" s="44" t="s">
        <v>840</v>
      </c>
      <c r="B478" s="44"/>
      <c r="C478" s="45">
        <v>2</v>
      </c>
      <c r="D478" s="45"/>
      <c r="E478" s="45"/>
      <c r="F478" s="45"/>
      <c r="G478" s="45">
        <f>PRODUCT(C478:F478)</f>
        <v>2</v>
      </c>
    </row>
    <row r="480" spans="1:7" x14ac:dyDescent="0.25">
      <c r="B480" t="s">
        <v>772</v>
      </c>
      <c r="C480" s="39" t="s">
        <v>5</v>
      </c>
      <c r="D480" s="40" t="s">
        <v>6</v>
      </c>
      <c r="E480" s="39" t="s">
        <v>7</v>
      </c>
    </row>
    <row r="481" spans="1:7" x14ac:dyDescent="0.25">
      <c r="B481" t="s">
        <v>772</v>
      </c>
      <c r="C481" s="39" t="s">
        <v>8</v>
      </c>
      <c r="D481" s="40" t="s">
        <v>107</v>
      </c>
      <c r="E481" s="39" t="s">
        <v>108</v>
      </c>
    </row>
    <row r="483" spans="1:7" ht="45" customHeight="1" x14ac:dyDescent="0.25">
      <c r="A483" s="41" t="s">
        <v>956</v>
      </c>
      <c r="B483" s="42" t="s">
        <v>774</v>
      </c>
      <c r="C483" s="41" t="s">
        <v>110</v>
      </c>
      <c r="D483" s="41" t="s">
        <v>27</v>
      </c>
      <c r="E483" s="1" t="s">
        <v>957</v>
      </c>
      <c r="F483" s="1" t="s">
        <v>957</v>
      </c>
      <c r="G483" s="43">
        <f>SUM(G484:G500)</f>
        <v>386.15999999999997</v>
      </c>
    </row>
    <row r="484" spans="1:7" x14ac:dyDescent="0.25">
      <c r="A484" s="46"/>
      <c r="B484" s="46" t="s">
        <v>779</v>
      </c>
      <c r="C484" s="47" t="s">
        <v>780</v>
      </c>
      <c r="D484" s="47" t="s">
        <v>27</v>
      </c>
      <c r="E484" s="47"/>
      <c r="F484" s="47"/>
      <c r="G484" s="48"/>
    </row>
    <row r="485" spans="1:7" x14ac:dyDescent="0.25">
      <c r="A485" s="44" t="s">
        <v>880</v>
      </c>
      <c r="B485" s="44"/>
      <c r="C485" s="45">
        <v>1</v>
      </c>
      <c r="D485" s="45">
        <v>81.599999999999994</v>
      </c>
      <c r="E485" s="45"/>
      <c r="F485" s="45"/>
      <c r="G485" s="45">
        <f t="shared" ref="G485:G500" si="21">PRODUCT(C485:F485)</f>
        <v>81.599999999999994</v>
      </c>
    </row>
    <row r="486" spans="1:7" x14ac:dyDescent="0.25">
      <c r="A486" s="44" t="s">
        <v>785</v>
      </c>
      <c r="B486" s="44"/>
      <c r="C486" s="45">
        <v>1</v>
      </c>
      <c r="D486" s="45">
        <v>40.65</v>
      </c>
      <c r="E486" s="45"/>
      <c r="F486" s="45"/>
      <c r="G486" s="45">
        <f t="shared" si="21"/>
        <v>40.65</v>
      </c>
    </row>
    <row r="487" spans="1:7" x14ac:dyDescent="0.25">
      <c r="A487" s="44" t="s">
        <v>799</v>
      </c>
      <c r="B487" s="44"/>
      <c r="C487" s="45">
        <v>1</v>
      </c>
      <c r="D487" s="45">
        <v>33</v>
      </c>
      <c r="E487" s="45"/>
      <c r="F487" s="45"/>
      <c r="G487" s="45">
        <f t="shared" si="21"/>
        <v>33</v>
      </c>
    </row>
    <row r="488" spans="1:7" x14ac:dyDescent="0.25">
      <c r="A488" s="44" t="s">
        <v>922</v>
      </c>
      <c r="B488" s="44"/>
      <c r="C488" s="45">
        <v>1</v>
      </c>
      <c r="D488" s="45">
        <v>16</v>
      </c>
      <c r="E488" s="45"/>
      <c r="F488" s="45"/>
      <c r="G488" s="45">
        <f t="shared" si="21"/>
        <v>16</v>
      </c>
    </row>
    <row r="489" spans="1:7" x14ac:dyDescent="0.25">
      <c r="A489" s="44" t="s">
        <v>859</v>
      </c>
      <c r="B489" s="44"/>
      <c r="C489" s="45">
        <v>1</v>
      </c>
      <c r="D489" s="45">
        <v>9.41</v>
      </c>
      <c r="E489" s="45"/>
      <c r="F489" s="45"/>
      <c r="G489" s="45">
        <f t="shared" si="21"/>
        <v>9.41</v>
      </c>
    </row>
    <row r="490" spans="1:7" x14ac:dyDescent="0.25">
      <c r="A490" s="44" t="s">
        <v>799</v>
      </c>
      <c r="B490" s="44"/>
      <c r="C490" s="45">
        <v>1</v>
      </c>
      <c r="D490" s="45">
        <v>41.75</v>
      </c>
      <c r="E490" s="45"/>
      <c r="F490" s="45"/>
      <c r="G490" s="45">
        <f t="shared" si="21"/>
        <v>41.75</v>
      </c>
    </row>
    <row r="491" spans="1:7" x14ac:dyDescent="0.25">
      <c r="A491" s="44" t="s">
        <v>958</v>
      </c>
      <c r="B491" s="44"/>
      <c r="C491" s="45">
        <v>1</v>
      </c>
      <c r="D491" s="45">
        <v>16.3</v>
      </c>
      <c r="E491" s="45"/>
      <c r="F491" s="45"/>
      <c r="G491" s="45">
        <f t="shared" si="21"/>
        <v>16.3</v>
      </c>
    </row>
    <row r="492" spans="1:7" x14ac:dyDescent="0.25">
      <c r="A492" s="44" t="s">
        <v>959</v>
      </c>
      <c r="B492" s="44"/>
      <c r="C492" s="45">
        <v>1</v>
      </c>
      <c r="D492" s="45">
        <v>17.2</v>
      </c>
      <c r="E492" s="45"/>
      <c r="F492" s="45"/>
      <c r="G492" s="45">
        <f t="shared" si="21"/>
        <v>17.2</v>
      </c>
    </row>
    <row r="493" spans="1:7" x14ac:dyDescent="0.25">
      <c r="A493" s="44" t="s">
        <v>922</v>
      </c>
      <c r="B493" s="44"/>
      <c r="C493" s="45">
        <v>1</v>
      </c>
      <c r="D493" s="45">
        <v>15.1</v>
      </c>
      <c r="E493" s="45"/>
      <c r="F493" s="45"/>
      <c r="G493" s="45">
        <f t="shared" si="21"/>
        <v>15.1</v>
      </c>
    </row>
    <row r="494" spans="1:7" x14ac:dyDescent="0.25">
      <c r="A494" s="44" t="s">
        <v>923</v>
      </c>
      <c r="B494" s="44"/>
      <c r="C494" s="45">
        <v>1</v>
      </c>
      <c r="D494" s="45">
        <v>19.7</v>
      </c>
      <c r="E494" s="45"/>
      <c r="F494" s="45"/>
      <c r="G494" s="45">
        <f t="shared" si="21"/>
        <v>19.7</v>
      </c>
    </row>
    <row r="495" spans="1:7" x14ac:dyDescent="0.25">
      <c r="A495" s="44" t="s">
        <v>924</v>
      </c>
      <c r="B495" s="44"/>
      <c r="C495" s="45">
        <v>1</v>
      </c>
      <c r="D495" s="45">
        <v>18.2</v>
      </c>
      <c r="E495" s="45"/>
      <c r="F495" s="45"/>
      <c r="G495" s="45">
        <f t="shared" si="21"/>
        <v>18.2</v>
      </c>
    </row>
    <row r="496" spans="1:7" x14ac:dyDescent="0.25">
      <c r="A496" s="44" t="s">
        <v>802</v>
      </c>
      <c r="B496" s="44"/>
      <c r="C496" s="45">
        <v>1</v>
      </c>
      <c r="D496" s="45">
        <v>18.399999999999999</v>
      </c>
      <c r="E496" s="45"/>
      <c r="F496" s="45"/>
      <c r="G496" s="45">
        <f t="shared" si="21"/>
        <v>18.399999999999999</v>
      </c>
    </row>
    <row r="497" spans="1:7" x14ac:dyDescent="0.25">
      <c r="A497" s="44" t="s">
        <v>799</v>
      </c>
      <c r="B497" s="44"/>
      <c r="C497" s="45">
        <v>1</v>
      </c>
      <c r="D497" s="45">
        <v>9.9499999999999993</v>
      </c>
      <c r="E497" s="45"/>
      <c r="F497" s="45"/>
      <c r="G497" s="45">
        <f t="shared" si="21"/>
        <v>9.9499999999999993</v>
      </c>
    </row>
    <row r="498" spans="1:7" x14ac:dyDescent="0.25">
      <c r="A498" s="44" t="s">
        <v>861</v>
      </c>
      <c r="B498" s="44"/>
      <c r="C498" s="45">
        <v>1</v>
      </c>
      <c r="D498" s="45">
        <v>17.350000000000001</v>
      </c>
      <c r="E498" s="45"/>
      <c r="F498" s="45"/>
      <c r="G498" s="45">
        <f t="shared" si="21"/>
        <v>17.350000000000001</v>
      </c>
    </row>
    <row r="499" spans="1:7" x14ac:dyDescent="0.25">
      <c r="A499" s="44" t="s">
        <v>799</v>
      </c>
      <c r="B499" s="44"/>
      <c r="C499" s="45">
        <v>1</v>
      </c>
      <c r="D499" s="45">
        <v>6.7</v>
      </c>
      <c r="E499" s="45"/>
      <c r="F499" s="45"/>
      <c r="G499" s="45">
        <f t="shared" si="21"/>
        <v>6.7</v>
      </c>
    </row>
    <row r="500" spans="1:7" x14ac:dyDescent="0.25">
      <c r="A500" s="44" t="s">
        <v>862</v>
      </c>
      <c r="B500" s="44"/>
      <c r="C500" s="45">
        <v>1</v>
      </c>
      <c r="D500" s="45">
        <v>24.85</v>
      </c>
      <c r="E500" s="45"/>
      <c r="F500" s="45"/>
      <c r="G500" s="45">
        <f t="shared" si="21"/>
        <v>24.85</v>
      </c>
    </row>
    <row r="502" spans="1:7" ht="45" customHeight="1" x14ac:dyDescent="0.25">
      <c r="A502" s="41" t="s">
        <v>960</v>
      </c>
      <c r="B502" s="42" t="s">
        <v>774</v>
      </c>
      <c r="C502" s="41" t="s">
        <v>112</v>
      </c>
      <c r="D502" s="41" t="s">
        <v>27</v>
      </c>
      <c r="E502" s="1" t="s">
        <v>961</v>
      </c>
      <c r="F502" s="1" t="s">
        <v>961</v>
      </c>
      <c r="G502" s="43">
        <f>SUM(G503:G506)</f>
        <v>28.249999999999996</v>
      </c>
    </row>
    <row r="503" spans="1:7" x14ac:dyDescent="0.25">
      <c r="A503" s="46"/>
      <c r="B503" s="46" t="s">
        <v>779</v>
      </c>
      <c r="C503" s="47" t="s">
        <v>780</v>
      </c>
      <c r="D503" s="47" t="s">
        <v>27</v>
      </c>
      <c r="E503" s="47"/>
      <c r="F503" s="47"/>
      <c r="G503" s="48"/>
    </row>
    <row r="504" spans="1:7" x14ac:dyDescent="0.25">
      <c r="A504" s="44" t="s">
        <v>841</v>
      </c>
      <c r="B504" s="44"/>
      <c r="C504" s="45">
        <v>1</v>
      </c>
      <c r="D504" s="45">
        <v>7.1</v>
      </c>
      <c r="E504" s="45"/>
      <c r="F504" s="45"/>
      <c r="G504" s="45">
        <f>PRODUCT(C504:F504)</f>
        <v>7.1</v>
      </c>
    </row>
    <row r="505" spans="1:7" x14ac:dyDescent="0.25">
      <c r="A505" s="44" t="s">
        <v>842</v>
      </c>
      <c r="B505" s="44"/>
      <c r="C505" s="45">
        <v>1</v>
      </c>
      <c r="D505" s="45">
        <v>16.2</v>
      </c>
      <c r="E505" s="45"/>
      <c r="F505" s="45"/>
      <c r="G505" s="45">
        <f>PRODUCT(C505:F505)</f>
        <v>16.2</v>
      </c>
    </row>
    <row r="506" spans="1:7" x14ac:dyDescent="0.25">
      <c r="A506" s="44" t="s">
        <v>846</v>
      </c>
      <c r="B506" s="44"/>
      <c r="C506" s="45">
        <v>1</v>
      </c>
      <c r="D506" s="45">
        <v>4.95</v>
      </c>
      <c r="E506" s="45"/>
      <c r="F506" s="45"/>
      <c r="G506" s="45">
        <f>PRODUCT(C506:F506)</f>
        <v>4.95</v>
      </c>
    </row>
    <row r="508" spans="1:7" ht="45" customHeight="1" x14ac:dyDescent="0.25">
      <c r="A508" s="41" t="s">
        <v>962</v>
      </c>
      <c r="B508" s="42" t="s">
        <v>774</v>
      </c>
      <c r="C508" s="41" t="s">
        <v>114</v>
      </c>
      <c r="D508" s="41" t="s">
        <v>115</v>
      </c>
      <c r="E508" s="1" t="s">
        <v>963</v>
      </c>
      <c r="F508" s="1" t="s">
        <v>963</v>
      </c>
      <c r="G508" s="43">
        <f>SUM(G509:G531)</f>
        <v>399.32</v>
      </c>
    </row>
    <row r="509" spans="1:7" x14ac:dyDescent="0.25">
      <c r="A509" s="46"/>
      <c r="B509" s="46" t="s">
        <v>779</v>
      </c>
      <c r="C509" s="47" t="s">
        <v>938</v>
      </c>
      <c r="D509" s="47"/>
      <c r="E509" s="47"/>
      <c r="F509" s="47"/>
      <c r="G509" s="48"/>
    </row>
    <row r="510" spans="1:7" x14ac:dyDescent="0.25">
      <c r="A510" s="44" t="s">
        <v>880</v>
      </c>
      <c r="B510" s="44"/>
      <c r="C510" s="45">
        <v>59.1</v>
      </c>
      <c r="D510" s="45"/>
      <c r="E510" s="45"/>
      <c r="F510" s="45"/>
      <c r="G510" s="45">
        <f t="shared" ref="G510:G526" si="22">PRODUCT(C510:F510)</f>
        <v>59.1</v>
      </c>
    </row>
    <row r="511" spans="1:7" x14ac:dyDescent="0.25">
      <c r="A511" s="44" t="s">
        <v>785</v>
      </c>
      <c r="B511" s="44"/>
      <c r="C511" s="45">
        <v>33</v>
      </c>
      <c r="D511" s="45"/>
      <c r="E511" s="45"/>
      <c r="F511" s="45"/>
      <c r="G511" s="45">
        <f t="shared" si="22"/>
        <v>33</v>
      </c>
    </row>
    <row r="512" spans="1:7" x14ac:dyDescent="0.25">
      <c r="A512" s="44" t="s">
        <v>799</v>
      </c>
      <c r="B512" s="44"/>
      <c r="C512" s="45">
        <v>44.5</v>
      </c>
      <c r="D512" s="45"/>
      <c r="E512" s="45"/>
      <c r="F512" s="45"/>
      <c r="G512" s="45">
        <f t="shared" si="22"/>
        <v>44.5</v>
      </c>
    </row>
    <row r="513" spans="1:7" x14ac:dyDescent="0.25">
      <c r="A513" s="44"/>
      <c r="B513" s="44"/>
      <c r="C513" s="45">
        <v>15.2</v>
      </c>
      <c r="D513" s="45"/>
      <c r="E513" s="45"/>
      <c r="F513" s="45"/>
      <c r="G513" s="45">
        <f t="shared" si="22"/>
        <v>15.2</v>
      </c>
    </row>
    <row r="514" spans="1:7" x14ac:dyDescent="0.25">
      <c r="A514" s="44" t="s">
        <v>841</v>
      </c>
      <c r="B514" s="44"/>
      <c r="C514" s="45">
        <v>19.100000000000001</v>
      </c>
      <c r="D514" s="45"/>
      <c r="E514" s="45"/>
      <c r="F514" s="45"/>
      <c r="G514" s="45">
        <f t="shared" si="22"/>
        <v>19.100000000000001</v>
      </c>
    </row>
    <row r="515" spans="1:7" x14ac:dyDescent="0.25">
      <c r="A515" s="44" t="s">
        <v>922</v>
      </c>
      <c r="B515" s="44"/>
      <c r="C515" s="45">
        <v>12</v>
      </c>
      <c r="D515" s="45"/>
      <c r="E515" s="45"/>
      <c r="F515" s="45"/>
      <c r="G515" s="45">
        <f t="shared" si="22"/>
        <v>12</v>
      </c>
    </row>
    <row r="516" spans="1:7" x14ac:dyDescent="0.25">
      <c r="A516" s="44" t="s">
        <v>859</v>
      </c>
      <c r="B516" s="44"/>
      <c r="C516" s="45">
        <v>9.1</v>
      </c>
      <c r="D516" s="45"/>
      <c r="E516" s="45"/>
      <c r="F516" s="45"/>
      <c r="G516" s="45">
        <f t="shared" si="22"/>
        <v>9.1</v>
      </c>
    </row>
    <row r="517" spans="1:7" x14ac:dyDescent="0.25">
      <c r="A517" s="44" t="s">
        <v>799</v>
      </c>
      <c r="B517" s="44"/>
      <c r="C517" s="45">
        <v>61.5</v>
      </c>
      <c r="D517" s="45"/>
      <c r="E517" s="45"/>
      <c r="F517" s="45"/>
      <c r="G517" s="45">
        <f t="shared" si="22"/>
        <v>61.5</v>
      </c>
    </row>
    <row r="518" spans="1:7" x14ac:dyDescent="0.25">
      <c r="A518" s="44" t="s">
        <v>923</v>
      </c>
      <c r="B518" s="44"/>
      <c r="C518" s="45">
        <v>19</v>
      </c>
      <c r="D518" s="45"/>
      <c r="E518" s="45"/>
      <c r="F518" s="45"/>
      <c r="G518" s="45">
        <f t="shared" si="22"/>
        <v>19</v>
      </c>
    </row>
    <row r="519" spans="1:7" x14ac:dyDescent="0.25">
      <c r="A519" s="44" t="s">
        <v>924</v>
      </c>
      <c r="B519" s="44"/>
      <c r="C519" s="45">
        <v>17.899999999999999</v>
      </c>
      <c r="D519" s="45"/>
      <c r="E519" s="45"/>
      <c r="F519" s="45"/>
      <c r="G519" s="45">
        <f t="shared" si="22"/>
        <v>17.899999999999999</v>
      </c>
    </row>
    <row r="520" spans="1:7" x14ac:dyDescent="0.25">
      <c r="A520" s="44" t="s">
        <v>886</v>
      </c>
      <c r="B520" s="44"/>
      <c r="C520" s="45">
        <v>18.5</v>
      </c>
      <c r="D520" s="45"/>
      <c r="E520" s="45"/>
      <c r="F520" s="45"/>
      <c r="G520" s="45">
        <f t="shared" si="22"/>
        <v>18.5</v>
      </c>
    </row>
    <row r="521" spans="1:7" x14ac:dyDescent="0.25">
      <c r="A521" s="44" t="s">
        <v>861</v>
      </c>
      <c r="B521" s="44"/>
      <c r="C521" s="45">
        <v>13.5</v>
      </c>
      <c r="D521" s="45"/>
      <c r="E521" s="45"/>
      <c r="F521" s="45"/>
      <c r="G521" s="45">
        <f t="shared" si="22"/>
        <v>13.5</v>
      </c>
    </row>
    <row r="522" spans="1:7" x14ac:dyDescent="0.25">
      <c r="A522" s="44" t="s">
        <v>862</v>
      </c>
      <c r="B522" s="44"/>
      <c r="C522" s="45">
        <v>27</v>
      </c>
      <c r="D522" s="45"/>
      <c r="E522" s="45"/>
      <c r="F522" s="45"/>
      <c r="G522" s="45">
        <f t="shared" si="22"/>
        <v>27</v>
      </c>
    </row>
    <row r="523" spans="1:7" x14ac:dyDescent="0.25">
      <c r="A523" s="44" t="s">
        <v>958</v>
      </c>
      <c r="B523" s="44"/>
      <c r="C523" s="45">
        <v>17.5</v>
      </c>
      <c r="D523" s="45"/>
      <c r="E523" s="45"/>
      <c r="F523" s="45"/>
      <c r="G523" s="45">
        <f t="shared" si="22"/>
        <v>17.5</v>
      </c>
    </row>
    <row r="524" spans="1:7" x14ac:dyDescent="0.25">
      <c r="A524" s="44" t="s">
        <v>959</v>
      </c>
      <c r="B524" s="44"/>
      <c r="C524" s="45">
        <v>17.5</v>
      </c>
      <c r="D524" s="45"/>
      <c r="E524" s="45"/>
      <c r="F524" s="45"/>
      <c r="G524" s="45">
        <f t="shared" si="22"/>
        <v>17.5</v>
      </c>
    </row>
    <row r="525" spans="1:7" x14ac:dyDescent="0.25">
      <c r="A525" s="44" t="s">
        <v>845</v>
      </c>
      <c r="B525" s="44"/>
      <c r="C525" s="45">
        <v>29.9</v>
      </c>
      <c r="D525" s="45"/>
      <c r="E525" s="45"/>
      <c r="F525" s="45"/>
      <c r="G525" s="45">
        <f t="shared" si="22"/>
        <v>29.9</v>
      </c>
    </row>
    <row r="526" spans="1:7" x14ac:dyDescent="0.25">
      <c r="A526" s="44" t="s">
        <v>846</v>
      </c>
      <c r="B526" s="44"/>
      <c r="C526" s="45">
        <v>3.5</v>
      </c>
      <c r="D526" s="45"/>
      <c r="E526" s="45"/>
      <c r="F526" s="45"/>
      <c r="G526" s="45">
        <f t="shared" si="22"/>
        <v>3.5</v>
      </c>
    </row>
    <row r="527" spans="1:7" x14ac:dyDescent="0.25">
      <c r="A527" s="46"/>
      <c r="B527" s="46" t="s">
        <v>779</v>
      </c>
      <c r="C527" s="47" t="s">
        <v>780</v>
      </c>
      <c r="D527" s="47" t="s">
        <v>808</v>
      </c>
      <c r="E527" s="47" t="s">
        <v>809</v>
      </c>
      <c r="F527" s="47"/>
      <c r="G527" s="48"/>
    </row>
    <row r="528" spans="1:7" x14ac:dyDescent="0.25">
      <c r="A528" s="44" t="s">
        <v>864</v>
      </c>
      <c r="B528" s="44"/>
      <c r="C528" s="45"/>
      <c r="D528" s="45"/>
      <c r="E528" s="45"/>
      <c r="F528" s="45"/>
      <c r="G528" s="45"/>
    </row>
    <row r="529" spans="1:7" x14ac:dyDescent="0.25">
      <c r="A529" s="44" t="s">
        <v>865</v>
      </c>
      <c r="B529" s="44"/>
      <c r="C529" s="45">
        <v>-2</v>
      </c>
      <c r="D529" s="45">
        <v>1.4</v>
      </c>
      <c r="E529" s="45">
        <v>2.1</v>
      </c>
      <c r="F529" s="45"/>
      <c r="G529" s="45">
        <f>PRODUCT(C529:F529)</f>
        <v>-5.88</v>
      </c>
    </row>
    <row r="530" spans="1:7" x14ac:dyDescent="0.25">
      <c r="A530" s="44" t="s">
        <v>866</v>
      </c>
      <c r="B530" s="44"/>
      <c r="C530" s="45">
        <v>-2</v>
      </c>
      <c r="D530" s="45">
        <v>1.2</v>
      </c>
      <c r="E530" s="45">
        <v>2.1</v>
      </c>
      <c r="F530" s="45">
        <v>2</v>
      </c>
      <c r="G530" s="45">
        <f>PRODUCT(C530:F530)</f>
        <v>-10.08</v>
      </c>
    </row>
    <row r="531" spans="1:7" x14ac:dyDescent="0.25">
      <c r="A531" s="44" t="s">
        <v>947</v>
      </c>
      <c r="B531" s="44"/>
      <c r="C531" s="45">
        <v>-1</v>
      </c>
      <c r="D531" s="45">
        <v>1.2</v>
      </c>
      <c r="E531" s="45">
        <v>2.1</v>
      </c>
      <c r="F531" s="45"/>
      <c r="G531" s="45">
        <f>PRODUCT(C531:F531)</f>
        <v>-2.52</v>
      </c>
    </row>
    <row r="533" spans="1:7" ht="45" customHeight="1" x14ac:dyDescent="0.25">
      <c r="A533" s="41" t="s">
        <v>964</v>
      </c>
      <c r="B533" s="42" t="s">
        <v>774</v>
      </c>
      <c r="C533" s="41" t="s">
        <v>117</v>
      </c>
      <c r="D533" s="41" t="s">
        <v>27</v>
      </c>
      <c r="E533" s="1" t="s">
        <v>118</v>
      </c>
      <c r="F533" s="1" t="s">
        <v>118</v>
      </c>
      <c r="G533" s="43">
        <f>SUM(G534:G536)</f>
        <v>68.150000000000006</v>
      </c>
    </row>
    <row r="534" spans="1:7" x14ac:dyDescent="0.25">
      <c r="A534" s="46"/>
      <c r="B534" s="46" t="s">
        <v>779</v>
      </c>
      <c r="C534" s="47" t="s">
        <v>780</v>
      </c>
      <c r="D534" s="47" t="s">
        <v>27</v>
      </c>
      <c r="E534" s="47"/>
      <c r="F534" s="47"/>
      <c r="G534" s="48"/>
    </row>
    <row r="535" spans="1:7" x14ac:dyDescent="0.25">
      <c r="A535" s="44" t="s">
        <v>806</v>
      </c>
      <c r="B535" s="44"/>
      <c r="C535" s="45">
        <v>1</v>
      </c>
      <c r="D535" s="45">
        <v>22.05</v>
      </c>
      <c r="E535" s="45"/>
      <c r="F535" s="45"/>
      <c r="G535" s="45">
        <f>PRODUCT(C535:F535)</f>
        <v>22.05</v>
      </c>
    </row>
    <row r="536" spans="1:7" x14ac:dyDescent="0.25">
      <c r="A536" s="44" t="s">
        <v>919</v>
      </c>
      <c r="B536" s="44"/>
      <c r="C536" s="45">
        <v>1</v>
      </c>
      <c r="D536" s="45">
        <v>46.1</v>
      </c>
      <c r="E536" s="45"/>
      <c r="F536" s="45"/>
      <c r="G536" s="45">
        <f>PRODUCT(C536:F536)</f>
        <v>46.1</v>
      </c>
    </row>
    <row r="538" spans="1:7" ht="45" customHeight="1" x14ac:dyDescent="0.25">
      <c r="A538" s="41" t="s">
        <v>965</v>
      </c>
      <c r="B538" s="42" t="s">
        <v>774</v>
      </c>
      <c r="C538" s="41" t="s">
        <v>119</v>
      </c>
      <c r="D538" s="41" t="s">
        <v>27</v>
      </c>
      <c r="E538" s="1" t="s">
        <v>120</v>
      </c>
      <c r="F538" s="1" t="s">
        <v>120</v>
      </c>
      <c r="G538" s="43">
        <f>SUM(G539:G541)</f>
        <v>6</v>
      </c>
    </row>
    <row r="539" spans="1:7" x14ac:dyDescent="0.25">
      <c r="A539" s="46"/>
      <c r="B539" s="46" t="s">
        <v>779</v>
      </c>
      <c r="C539" s="47" t="s">
        <v>780</v>
      </c>
      <c r="D539" s="47" t="s">
        <v>27</v>
      </c>
      <c r="E539" s="47"/>
      <c r="F539" s="47"/>
      <c r="G539" s="48"/>
    </row>
    <row r="540" spans="1:7" x14ac:dyDescent="0.25">
      <c r="A540" s="44" t="s">
        <v>966</v>
      </c>
      <c r="B540" s="44"/>
      <c r="C540" s="45">
        <v>2</v>
      </c>
      <c r="D540" s="45">
        <v>1.5</v>
      </c>
      <c r="E540" s="45"/>
      <c r="F540" s="45"/>
      <c r="G540" s="45">
        <f>PRODUCT(C540:F540)</f>
        <v>3</v>
      </c>
    </row>
    <row r="541" spans="1:7" x14ac:dyDescent="0.25">
      <c r="A541" s="44" t="s">
        <v>967</v>
      </c>
      <c r="B541" s="44"/>
      <c r="C541" s="45">
        <v>2</v>
      </c>
      <c r="D541" s="45">
        <v>1.5</v>
      </c>
      <c r="E541" s="45"/>
      <c r="F541" s="45"/>
      <c r="G541" s="45">
        <f>PRODUCT(C541:F541)</f>
        <v>3</v>
      </c>
    </row>
    <row r="543" spans="1:7" ht="45" customHeight="1" x14ac:dyDescent="0.25">
      <c r="A543" s="41" t="s">
        <v>968</v>
      </c>
      <c r="B543" s="42" t="s">
        <v>774</v>
      </c>
      <c r="C543" s="41" t="s">
        <v>121</v>
      </c>
      <c r="D543" s="41" t="s">
        <v>27</v>
      </c>
      <c r="E543" s="1" t="s">
        <v>122</v>
      </c>
      <c r="F543" s="1" t="s">
        <v>122</v>
      </c>
      <c r="G543" s="43">
        <f>SUM(G544:G548)</f>
        <v>101.66</v>
      </c>
    </row>
    <row r="544" spans="1:7" x14ac:dyDescent="0.25">
      <c r="A544" s="46"/>
      <c r="B544" s="46" t="s">
        <v>779</v>
      </c>
      <c r="C544" s="47" t="s">
        <v>27</v>
      </c>
      <c r="D544" s="47"/>
      <c r="E544" s="47"/>
      <c r="F544" s="47"/>
      <c r="G544" s="48"/>
    </row>
    <row r="545" spans="1:7" x14ac:dyDescent="0.25">
      <c r="A545" s="49" t="s">
        <v>795</v>
      </c>
      <c r="B545" s="49" t="s">
        <v>851</v>
      </c>
      <c r="C545" s="50"/>
      <c r="D545" s="50"/>
      <c r="E545" s="50"/>
      <c r="F545" s="50"/>
      <c r="G545" s="51"/>
    </row>
    <row r="546" spans="1:7" x14ac:dyDescent="0.25">
      <c r="A546" s="44"/>
      <c r="B546" s="44"/>
      <c r="C546" s="45">
        <v>59.46</v>
      </c>
      <c r="D546" s="45"/>
      <c r="E546" s="45"/>
      <c r="F546" s="45"/>
      <c r="G546" s="45">
        <f>PRODUCT(C546:F546)</f>
        <v>59.46</v>
      </c>
    </row>
    <row r="547" spans="1:7" x14ac:dyDescent="0.25">
      <c r="A547" s="44" t="s">
        <v>921</v>
      </c>
      <c r="B547" s="44"/>
      <c r="C547" s="45">
        <v>25.6</v>
      </c>
      <c r="D547" s="45"/>
      <c r="E547" s="45"/>
      <c r="F547" s="45"/>
      <c r="G547" s="45">
        <f>PRODUCT(C547:F547)</f>
        <v>25.6</v>
      </c>
    </row>
    <row r="548" spans="1:7" x14ac:dyDescent="0.25">
      <c r="A548" s="44"/>
      <c r="B548" s="44"/>
      <c r="C548" s="45">
        <v>16.600000000000001</v>
      </c>
      <c r="D548" s="45"/>
      <c r="E548" s="45"/>
      <c r="F548" s="45"/>
      <c r="G548" s="45">
        <f>PRODUCT(C548:F548)</f>
        <v>16.600000000000001</v>
      </c>
    </row>
    <row r="550" spans="1:7" ht="45" customHeight="1" x14ac:dyDescent="0.25">
      <c r="A550" s="41" t="s">
        <v>969</v>
      </c>
      <c r="B550" s="42" t="s">
        <v>774</v>
      </c>
      <c r="C550" s="41" t="s">
        <v>123</v>
      </c>
      <c r="D550" s="41" t="s">
        <v>27</v>
      </c>
      <c r="E550" s="1" t="s">
        <v>124</v>
      </c>
      <c r="F550" s="1" t="s">
        <v>124</v>
      </c>
      <c r="G550" s="43">
        <f>SUM(G551:G552)</f>
        <v>83.75</v>
      </c>
    </row>
    <row r="551" spans="1:7" x14ac:dyDescent="0.25">
      <c r="A551" s="46"/>
      <c r="B551" s="46" t="s">
        <v>779</v>
      </c>
      <c r="C551" s="47" t="s">
        <v>27</v>
      </c>
      <c r="D551" s="47"/>
      <c r="E551" s="47"/>
      <c r="F551" s="47"/>
      <c r="G551" s="48"/>
    </row>
    <row r="552" spans="1:7" x14ac:dyDescent="0.25">
      <c r="A552" s="44" t="s">
        <v>970</v>
      </c>
      <c r="B552" s="44"/>
      <c r="C552" s="45">
        <v>83.75</v>
      </c>
      <c r="D552" s="45"/>
      <c r="E552" s="45"/>
      <c r="F552" s="45"/>
      <c r="G552" s="45">
        <f>PRODUCT(C552:F552)</f>
        <v>83.75</v>
      </c>
    </row>
    <row r="554" spans="1:7" ht="45" customHeight="1" x14ac:dyDescent="0.25">
      <c r="A554" s="41" t="s">
        <v>971</v>
      </c>
      <c r="B554" s="42" t="s">
        <v>774</v>
      </c>
      <c r="C554" s="41" t="s">
        <v>125</v>
      </c>
      <c r="D554" s="41" t="s">
        <v>27</v>
      </c>
      <c r="E554" s="1" t="s">
        <v>972</v>
      </c>
      <c r="F554" s="1" t="s">
        <v>972</v>
      </c>
      <c r="G554" s="43">
        <f>SUM(G555:G561)</f>
        <v>673.97</v>
      </c>
    </row>
    <row r="555" spans="1:7" x14ac:dyDescent="0.25">
      <c r="A555" s="46"/>
      <c r="B555" s="46" t="s">
        <v>779</v>
      </c>
      <c r="C555" s="47" t="s">
        <v>27</v>
      </c>
      <c r="D555" s="47"/>
      <c r="E555" s="47"/>
      <c r="F555" s="47"/>
      <c r="G555" s="48"/>
    </row>
    <row r="556" spans="1:7" x14ac:dyDescent="0.25">
      <c r="A556" s="44" t="s">
        <v>973</v>
      </c>
      <c r="B556" s="44"/>
      <c r="C556" s="45">
        <v>386.16</v>
      </c>
      <c r="D556" s="45"/>
      <c r="E556" s="45"/>
      <c r="F556" s="45"/>
      <c r="G556" s="45">
        <f t="shared" ref="G556:G561" si="23">PRODUCT(C556:F556)</f>
        <v>386.16</v>
      </c>
    </row>
    <row r="557" spans="1:7" x14ac:dyDescent="0.25">
      <c r="A557" s="44"/>
      <c r="B557" s="44"/>
      <c r="C557" s="45">
        <v>28.25</v>
      </c>
      <c r="D557" s="45"/>
      <c r="E557" s="45"/>
      <c r="F557" s="45"/>
      <c r="G557" s="45">
        <f t="shared" si="23"/>
        <v>28.25</v>
      </c>
    </row>
    <row r="558" spans="1:7" x14ac:dyDescent="0.25">
      <c r="A558" s="44" t="s">
        <v>974</v>
      </c>
      <c r="B558" s="44"/>
      <c r="C558" s="45">
        <v>68.150000000000006</v>
      </c>
      <c r="D558" s="45"/>
      <c r="E558" s="45"/>
      <c r="F558" s="45"/>
      <c r="G558" s="45">
        <f t="shared" si="23"/>
        <v>68.150000000000006</v>
      </c>
    </row>
    <row r="559" spans="1:7" x14ac:dyDescent="0.25">
      <c r="A559" s="44"/>
      <c r="B559" s="44"/>
      <c r="C559" s="45">
        <v>6</v>
      </c>
      <c r="D559" s="45"/>
      <c r="E559" s="45"/>
      <c r="F559" s="45"/>
      <c r="G559" s="45">
        <f t="shared" si="23"/>
        <v>6</v>
      </c>
    </row>
    <row r="560" spans="1:7" x14ac:dyDescent="0.25">
      <c r="A560" s="44" t="s">
        <v>975</v>
      </c>
      <c r="B560" s="44"/>
      <c r="C560" s="45">
        <v>101.66</v>
      </c>
      <c r="D560" s="45"/>
      <c r="E560" s="45"/>
      <c r="F560" s="45"/>
      <c r="G560" s="45">
        <f t="shared" si="23"/>
        <v>101.66</v>
      </c>
    </row>
    <row r="561" spans="1:7" x14ac:dyDescent="0.25">
      <c r="A561" s="44" t="s">
        <v>976</v>
      </c>
      <c r="B561" s="44"/>
      <c r="C561" s="45">
        <v>83.75</v>
      </c>
      <c r="D561" s="45"/>
      <c r="E561" s="45"/>
      <c r="F561" s="45"/>
      <c r="G561" s="45">
        <f t="shared" si="23"/>
        <v>83.75</v>
      </c>
    </row>
    <row r="563" spans="1:7" ht="45" customHeight="1" x14ac:dyDescent="0.25">
      <c r="A563" s="41" t="s">
        <v>977</v>
      </c>
      <c r="B563" s="42" t="s">
        <v>774</v>
      </c>
      <c r="C563" s="41" t="s">
        <v>127</v>
      </c>
      <c r="D563" s="41" t="s">
        <v>115</v>
      </c>
      <c r="E563" s="1" t="s">
        <v>978</v>
      </c>
      <c r="F563" s="1" t="s">
        <v>978</v>
      </c>
      <c r="G563" s="43">
        <f>SUM(G564:G572)</f>
        <v>9.3000000000000007</v>
      </c>
    </row>
    <row r="564" spans="1:7" x14ac:dyDescent="0.25">
      <c r="A564" s="46"/>
      <c r="B564" s="46" t="s">
        <v>779</v>
      </c>
      <c r="C564" s="47" t="s">
        <v>780</v>
      </c>
      <c r="D564" s="47" t="s">
        <v>808</v>
      </c>
      <c r="E564" s="47"/>
      <c r="F564" s="47"/>
      <c r="G564" s="48"/>
    </row>
    <row r="565" spans="1:7" x14ac:dyDescent="0.25">
      <c r="A565" s="44" t="s">
        <v>806</v>
      </c>
      <c r="B565" s="44"/>
      <c r="C565" s="45">
        <v>1</v>
      </c>
      <c r="D565" s="45">
        <v>0.9</v>
      </c>
      <c r="E565" s="45"/>
      <c r="F565" s="45"/>
      <c r="G565" s="45">
        <f t="shared" ref="G565:G572" si="24">PRODUCT(C565:F565)</f>
        <v>0.9</v>
      </c>
    </row>
    <row r="566" spans="1:7" x14ac:dyDescent="0.25">
      <c r="A566" s="44" t="s">
        <v>919</v>
      </c>
      <c r="B566" s="44"/>
      <c r="C566" s="45">
        <v>1</v>
      </c>
      <c r="D566" s="45">
        <v>0.9</v>
      </c>
      <c r="E566" s="45"/>
      <c r="F566" s="45"/>
      <c r="G566" s="45">
        <f t="shared" si="24"/>
        <v>0.9</v>
      </c>
    </row>
    <row r="567" spans="1:7" x14ac:dyDescent="0.25">
      <c r="A567" s="44" t="s">
        <v>979</v>
      </c>
      <c r="B567" s="44"/>
      <c r="C567" s="45">
        <v>1</v>
      </c>
      <c r="D567" s="45">
        <v>1</v>
      </c>
      <c r="E567" s="45"/>
      <c r="F567" s="45"/>
      <c r="G567" s="45">
        <f t="shared" si="24"/>
        <v>1</v>
      </c>
    </row>
    <row r="568" spans="1:7" x14ac:dyDescent="0.25">
      <c r="A568" s="44" t="s">
        <v>818</v>
      </c>
      <c r="B568" s="44"/>
      <c r="C568" s="45">
        <v>1</v>
      </c>
      <c r="D568" s="45">
        <v>1.2</v>
      </c>
      <c r="E568" s="45"/>
      <c r="F568" s="45"/>
      <c r="G568" s="45">
        <f t="shared" si="24"/>
        <v>1.2</v>
      </c>
    </row>
    <row r="569" spans="1:7" x14ac:dyDescent="0.25">
      <c r="A569" s="44" t="s">
        <v>795</v>
      </c>
      <c r="B569" s="44"/>
      <c r="C569" s="45">
        <v>1</v>
      </c>
      <c r="D569" s="45">
        <v>1.2</v>
      </c>
      <c r="E569" s="45"/>
      <c r="F569" s="45"/>
      <c r="G569" s="45">
        <f t="shared" si="24"/>
        <v>1.2</v>
      </c>
    </row>
    <row r="570" spans="1:7" x14ac:dyDescent="0.25">
      <c r="A570" s="44" t="s">
        <v>921</v>
      </c>
      <c r="B570" s="44"/>
      <c r="C570" s="45">
        <v>2</v>
      </c>
      <c r="D570" s="45">
        <v>0.9</v>
      </c>
      <c r="E570" s="45"/>
      <c r="F570" s="45"/>
      <c r="G570" s="45">
        <f t="shared" si="24"/>
        <v>1.8</v>
      </c>
    </row>
    <row r="571" spans="1:7" x14ac:dyDescent="0.25">
      <c r="A571" s="44" t="s">
        <v>980</v>
      </c>
      <c r="B571" s="44"/>
      <c r="C571" s="45">
        <v>1</v>
      </c>
      <c r="D571" s="45">
        <v>1</v>
      </c>
      <c r="E571" s="45"/>
      <c r="F571" s="45"/>
      <c r="G571" s="45">
        <f t="shared" si="24"/>
        <v>1</v>
      </c>
    </row>
    <row r="572" spans="1:7" x14ac:dyDescent="0.25">
      <c r="A572" s="44" t="s">
        <v>895</v>
      </c>
      <c r="B572" s="44"/>
      <c r="C572" s="45">
        <v>1</v>
      </c>
      <c r="D572" s="45">
        <v>1.3</v>
      </c>
      <c r="E572" s="45"/>
      <c r="F572" s="45"/>
      <c r="G572" s="45">
        <f t="shared" si="24"/>
        <v>1.3</v>
      </c>
    </row>
    <row r="574" spans="1:7" x14ac:dyDescent="0.25">
      <c r="B574" t="s">
        <v>772</v>
      </c>
      <c r="C574" s="39" t="s">
        <v>5</v>
      </c>
      <c r="D574" s="40" t="s">
        <v>6</v>
      </c>
      <c r="E574" s="39" t="s">
        <v>7</v>
      </c>
    </row>
    <row r="575" spans="1:7" x14ac:dyDescent="0.25">
      <c r="B575" t="s">
        <v>772</v>
      </c>
      <c r="C575" s="39" t="s">
        <v>8</v>
      </c>
      <c r="D575" s="40" t="s">
        <v>129</v>
      </c>
      <c r="E575" s="39" t="s">
        <v>130</v>
      </c>
    </row>
    <row r="576" spans="1:7" x14ac:dyDescent="0.25">
      <c r="B576" t="s">
        <v>772</v>
      </c>
      <c r="C576" s="39" t="s">
        <v>131</v>
      </c>
      <c r="D576" s="40" t="s">
        <v>6</v>
      </c>
      <c r="E576" s="39" t="s">
        <v>132</v>
      </c>
    </row>
    <row r="578" spans="1:7" ht="45" customHeight="1" x14ac:dyDescent="0.25">
      <c r="A578" s="41" t="s">
        <v>981</v>
      </c>
      <c r="B578" s="42" t="s">
        <v>774</v>
      </c>
      <c r="C578" s="41" t="s">
        <v>134</v>
      </c>
      <c r="D578" s="41" t="s">
        <v>12</v>
      </c>
      <c r="E578" s="1" t="s">
        <v>135</v>
      </c>
      <c r="F578" s="1" t="s">
        <v>135</v>
      </c>
      <c r="G578" s="43">
        <f>SUM(G579:G580)</f>
        <v>8</v>
      </c>
    </row>
    <row r="579" spans="1:7" x14ac:dyDescent="0.25">
      <c r="A579" s="46"/>
      <c r="B579" s="46" t="s">
        <v>779</v>
      </c>
      <c r="C579" s="47" t="s">
        <v>780</v>
      </c>
      <c r="D579" s="47"/>
      <c r="E579" s="47"/>
      <c r="F579" s="47"/>
      <c r="G579" s="48"/>
    </row>
    <row r="580" spans="1:7" x14ac:dyDescent="0.25">
      <c r="A580" s="44" t="s">
        <v>982</v>
      </c>
      <c r="B580" s="44"/>
      <c r="C580" s="45">
        <v>8</v>
      </c>
      <c r="D580" s="45"/>
      <c r="E580" s="45"/>
      <c r="F580" s="45"/>
      <c r="G580" s="45">
        <f>PRODUCT(C580:F580)</f>
        <v>8</v>
      </c>
    </row>
    <row r="582" spans="1:7" ht="45" customHeight="1" x14ac:dyDescent="0.25">
      <c r="A582" s="41" t="s">
        <v>983</v>
      </c>
      <c r="B582" s="42" t="s">
        <v>774</v>
      </c>
      <c r="C582" s="41" t="s">
        <v>136</v>
      </c>
      <c r="D582" s="41" t="s">
        <v>12</v>
      </c>
      <c r="E582" s="1" t="s">
        <v>984</v>
      </c>
      <c r="F582" s="1" t="s">
        <v>984</v>
      </c>
      <c r="G582" s="43">
        <f>SUM(G583:G584)</f>
        <v>17</v>
      </c>
    </row>
    <row r="583" spans="1:7" x14ac:dyDescent="0.25">
      <c r="A583" s="46"/>
      <c r="B583" s="46" t="s">
        <v>779</v>
      </c>
      <c r="C583" s="47" t="s">
        <v>780</v>
      </c>
      <c r="D583" s="47"/>
      <c r="E583" s="47"/>
      <c r="F583" s="47"/>
      <c r="G583" s="48"/>
    </row>
    <row r="584" spans="1:7" x14ac:dyDescent="0.25">
      <c r="A584" s="44" t="s">
        <v>985</v>
      </c>
      <c r="B584" s="44"/>
      <c r="C584" s="45">
        <v>17</v>
      </c>
      <c r="D584" s="45"/>
      <c r="E584" s="45"/>
      <c r="F584" s="45"/>
      <c r="G584" s="45">
        <f>PRODUCT(C584:F584)</f>
        <v>17</v>
      </c>
    </row>
    <row r="586" spans="1:7" ht="45" customHeight="1" x14ac:dyDescent="0.25">
      <c r="A586" s="41" t="s">
        <v>986</v>
      </c>
      <c r="B586" s="42" t="s">
        <v>774</v>
      </c>
      <c r="C586" s="41" t="s">
        <v>138</v>
      </c>
      <c r="D586" s="41" t="s">
        <v>12</v>
      </c>
      <c r="E586" s="1" t="s">
        <v>987</v>
      </c>
      <c r="F586" s="1" t="s">
        <v>987</v>
      </c>
      <c r="G586" s="43">
        <f>SUM(G587:G588)</f>
        <v>2</v>
      </c>
    </row>
    <row r="587" spans="1:7" x14ac:dyDescent="0.25">
      <c r="A587" s="46"/>
      <c r="B587" s="46" t="s">
        <v>779</v>
      </c>
      <c r="C587" s="47" t="s">
        <v>780</v>
      </c>
      <c r="D587" s="47"/>
      <c r="E587" s="47"/>
      <c r="F587" s="47"/>
      <c r="G587" s="48"/>
    </row>
    <row r="588" spans="1:7" x14ac:dyDescent="0.25">
      <c r="A588" s="44" t="s">
        <v>988</v>
      </c>
      <c r="B588" s="44"/>
      <c r="C588" s="45">
        <v>2</v>
      </c>
      <c r="D588" s="45"/>
      <c r="E588" s="45"/>
      <c r="F588" s="45"/>
      <c r="G588" s="45">
        <f>PRODUCT(C588:F588)</f>
        <v>2</v>
      </c>
    </row>
    <row r="590" spans="1:7" ht="45" customHeight="1" x14ac:dyDescent="0.25">
      <c r="A590" s="41" t="s">
        <v>989</v>
      </c>
      <c r="B590" s="42" t="s">
        <v>774</v>
      </c>
      <c r="C590" s="41" t="s">
        <v>140</v>
      </c>
      <c r="D590" s="41" t="s">
        <v>12</v>
      </c>
      <c r="E590" s="1" t="s">
        <v>990</v>
      </c>
      <c r="F590" s="1" t="s">
        <v>990</v>
      </c>
      <c r="G590" s="43">
        <f>SUM(G591:G592)</f>
        <v>2</v>
      </c>
    </row>
    <row r="591" spans="1:7" x14ac:dyDescent="0.25">
      <c r="A591" s="46"/>
      <c r="B591" s="46" t="s">
        <v>779</v>
      </c>
      <c r="C591" s="47" t="s">
        <v>780</v>
      </c>
      <c r="D591" s="47"/>
      <c r="E591" s="47"/>
      <c r="F591" s="47"/>
      <c r="G591" s="48"/>
    </row>
    <row r="592" spans="1:7" x14ac:dyDescent="0.25">
      <c r="A592" s="44" t="s">
        <v>865</v>
      </c>
      <c r="B592" s="44"/>
      <c r="C592" s="45">
        <v>2</v>
      </c>
      <c r="D592" s="45"/>
      <c r="E592" s="45"/>
      <c r="F592" s="45"/>
      <c r="G592" s="45">
        <f>PRODUCT(C592:F592)</f>
        <v>2</v>
      </c>
    </row>
    <row r="594" spans="1:7" ht="45" customHeight="1" x14ac:dyDescent="0.25">
      <c r="A594" s="41" t="s">
        <v>991</v>
      </c>
      <c r="B594" s="42" t="s">
        <v>774</v>
      </c>
      <c r="C594" s="41" t="s">
        <v>142</v>
      </c>
      <c r="D594" s="41" t="s">
        <v>12</v>
      </c>
      <c r="E594" s="1" t="s">
        <v>992</v>
      </c>
      <c r="F594" s="1" t="s">
        <v>992</v>
      </c>
      <c r="G594" s="43">
        <f>SUM(G595:G596)</f>
        <v>2</v>
      </c>
    </row>
    <row r="595" spans="1:7" x14ac:dyDescent="0.25">
      <c r="A595" s="46"/>
      <c r="B595" s="46" t="s">
        <v>779</v>
      </c>
      <c r="C595" s="47" t="s">
        <v>780</v>
      </c>
      <c r="D595" s="47"/>
      <c r="E595" s="47"/>
      <c r="F595" s="47"/>
      <c r="G595" s="48"/>
    </row>
    <row r="596" spans="1:7" x14ac:dyDescent="0.25">
      <c r="A596" s="44" t="s">
        <v>866</v>
      </c>
      <c r="B596" s="44"/>
      <c r="C596" s="45">
        <v>2</v>
      </c>
      <c r="D596" s="45"/>
      <c r="E596" s="45"/>
      <c r="F596" s="45"/>
      <c r="G596" s="45">
        <f>PRODUCT(C596:F596)</f>
        <v>2</v>
      </c>
    </row>
    <row r="598" spans="1:7" ht="45" customHeight="1" x14ac:dyDescent="0.25">
      <c r="A598" s="41" t="s">
        <v>993</v>
      </c>
      <c r="B598" s="42" t="s">
        <v>774</v>
      </c>
      <c r="C598" s="41" t="s">
        <v>144</v>
      </c>
      <c r="D598" s="41" t="s">
        <v>12</v>
      </c>
      <c r="E598" s="1" t="s">
        <v>994</v>
      </c>
      <c r="F598" s="1" t="s">
        <v>994</v>
      </c>
      <c r="G598" s="43">
        <f>SUM(G599:G600)</f>
        <v>1</v>
      </c>
    </row>
    <row r="599" spans="1:7" x14ac:dyDescent="0.25">
      <c r="A599" s="46"/>
      <c r="B599" s="46" t="s">
        <v>779</v>
      </c>
      <c r="C599" s="47" t="s">
        <v>780</v>
      </c>
      <c r="D599" s="47"/>
      <c r="E599" s="47"/>
      <c r="F599" s="47"/>
      <c r="G599" s="48"/>
    </row>
    <row r="600" spans="1:7" x14ac:dyDescent="0.25">
      <c r="A600" s="44" t="s">
        <v>947</v>
      </c>
      <c r="B600" s="44"/>
      <c r="C600" s="45">
        <v>1</v>
      </c>
      <c r="D600" s="45"/>
      <c r="E600" s="45"/>
      <c r="F600" s="45"/>
      <c r="G600" s="45">
        <f>PRODUCT(C600:F600)</f>
        <v>1</v>
      </c>
    </row>
    <row r="602" spans="1:7" ht="45" customHeight="1" x14ac:dyDescent="0.25">
      <c r="A602" s="41" t="s">
        <v>995</v>
      </c>
      <c r="B602" s="42" t="s">
        <v>774</v>
      </c>
      <c r="C602" s="41" t="s">
        <v>146</v>
      </c>
      <c r="D602" s="41" t="s">
        <v>12</v>
      </c>
      <c r="E602" s="1" t="s">
        <v>147</v>
      </c>
      <c r="F602" s="1" t="s">
        <v>147</v>
      </c>
      <c r="G602" s="43">
        <f>SUM(G603:G604)</f>
        <v>3</v>
      </c>
    </row>
    <row r="603" spans="1:7" x14ac:dyDescent="0.25">
      <c r="A603" s="46"/>
      <c r="B603" s="46" t="s">
        <v>779</v>
      </c>
      <c r="C603" s="47" t="s">
        <v>780</v>
      </c>
      <c r="D603" s="47"/>
      <c r="E603" s="47"/>
      <c r="F603" s="47"/>
      <c r="G603" s="48"/>
    </row>
    <row r="604" spans="1:7" x14ac:dyDescent="0.25">
      <c r="A604" s="44" t="s">
        <v>996</v>
      </c>
      <c r="B604" s="44"/>
      <c r="C604" s="45">
        <v>3</v>
      </c>
      <c r="D604" s="45"/>
      <c r="E604" s="45"/>
      <c r="F604" s="45"/>
      <c r="G604" s="45">
        <f>PRODUCT(C604:F604)</f>
        <v>3</v>
      </c>
    </row>
    <row r="606" spans="1:7" ht="45" customHeight="1" x14ac:dyDescent="0.25">
      <c r="A606" s="41" t="s">
        <v>997</v>
      </c>
      <c r="B606" s="42" t="s">
        <v>774</v>
      </c>
      <c r="C606" s="41" t="s">
        <v>148</v>
      </c>
      <c r="D606" s="41" t="s">
        <v>12</v>
      </c>
      <c r="E606" s="1" t="s">
        <v>149</v>
      </c>
      <c r="F606" s="1" t="s">
        <v>149</v>
      </c>
      <c r="G606" s="43">
        <f>SUM(G607:G608)</f>
        <v>1</v>
      </c>
    </row>
    <row r="607" spans="1:7" x14ac:dyDescent="0.25">
      <c r="A607" s="46"/>
      <c r="B607" s="46" t="s">
        <v>779</v>
      </c>
      <c r="C607" s="47" t="s">
        <v>780</v>
      </c>
      <c r="D607" s="47"/>
      <c r="E607" s="47"/>
      <c r="F607" s="47"/>
      <c r="G607" s="48"/>
    </row>
    <row r="608" spans="1:7" x14ac:dyDescent="0.25">
      <c r="A608" s="44" t="s">
        <v>998</v>
      </c>
      <c r="B608" s="44"/>
      <c r="C608" s="45">
        <v>1</v>
      </c>
      <c r="D608" s="45"/>
      <c r="E608" s="45"/>
      <c r="F608" s="45"/>
      <c r="G608" s="45">
        <f>PRODUCT(C608:F608)</f>
        <v>1</v>
      </c>
    </row>
    <row r="610" spans="1:7" x14ac:dyDescent="0.25">
      <c r="B610" t="s">
        <v>772</v>
      </c>
      <c r="C610" s="39" t="s">
        <v>5</v>
      </c>
      <c r="D610" s="40" t="s">
        <v>6</v>
      </c>
      <c r="E610" s="39" t="s">
        <v>7</v>
      </c>
    </row>
    <row r="611" spans="1:7" x14ac:dyDescent="0.25">
      <c r="B611" t="s">
        <v>772</v>
      </c>
      <c r="C611" s="39" t="s">
        <v>8</v>
      </c>
      <c r="D611" s="40" t="s">
        <v>129</v>
      </c>
      <c r="E611" s="39" t="s">
        <v>130</v>
      </c>
    </row>
    <row r="612" spans="1:7" x14ac:dyDescent="0.25">
      <c r="B612" t="s">
        <v>772</v>
      </c>
      <c r="C612" s="39" t="s">
        <v>131</v>
      </c>
      <c r="D612" s="40" t="s">
        <v>17</v>
      </c>
      <c r="E612" s="39" t="s">
        <v>150</v>
      </c>
    </row>
    <row r="614" spans="1:7" ht="45" customHeight="1" x14ac:dyDescent="0.25">
      <c r="A614" s="41" t="s">
        <v>999</v>
      </c>
      <c r="B614" s="42" t="s">
        <v>774</v>
      </c>
      <c r="C614" s="41" t="s">
        <v>152</v>
      </c>
      <c r="D614" s="41" t="s">
        <v>12</v>
      </c>
      <c r="E614" s="1" t="s">
        <v>1000</v>
      </c>
      <c r="F614" s="1" t="s">
        <v>1000</v>
      </c>
      <c r="G614" s="43">
        <f>SUM(G615:G616)</f>
        <v>2</v>
      </c>
    </row>
    <row r="615" spans="1:7" x14ac:dyDescent="0.25">
      <c r="A615" s="46"/>
      <c r="B615" s="46" t="s">
        <v>779</v>
      </c>
      <c r="C615" s="47" t="s">
        <v>780</v>
      </c>
      <c r="D615" s="47"/>
      <c r="E615" s="47"/>
      <c r="F615" s="47"/>
      <c r="G615" s="48"/>
    </row>
    <row r="616" spans="1:7" x14ac:dyDescent="0.25">
      <c r="A616" s="44" t="s">
        <v>1001</v>
      </c>
      <c r="B616" s="44"/>
      <c r="C616" s="45">
        <v>2</v>
      </c>
      <c r="D616" s="45"/>
      <c r="E616" s="45"/>
      <c r="F616" s="45"/>
      <c r="G616" s="45">
        <f>PRODUCT(C616:F616)</f>
        <v>2</v>
      </c>
    </row>
    <row r="618" spans="1:7" ht="45" customHeight="1" x14ac:dyDescent="0.25">
      <c r="A618" s="41" t="s">
        <v>1002</v>
      </c>
      <c r="B618" s="42" t="s">
        <v>774</v>
      </c>
      <c r="C618" s="41" t="s">
        <v>154</v>
      </c>
      <c r="D618" s="41" t="s">
        <v>12</v>
      </c>
      <c r="E618" s="1" t="s">
        <v>1003</v>
      </c>
      <c r="F618" s="1" t="s">
        <v>1003</v>
      </c>
      <c r="G618" s="43">
        <f>SUM(G619:G620)</f>
        <v>1</v>
      </c>
    </row>
    <row r="619" spans="1:7" x14ac:dyDescent="0.25">
      <c r="A619" s="46"/>
      <c r="B619" s="46" t="s">
        <v>779</v>
      </c>
      <c r="C619" s="47" t="s">
        <v>780</v>
      </c>
      <c r="D619" s="47"/>
      <c r="E619" s="47"/>
      <c r="F619" s="47"/>
      <c r="G619" s="48"/>
    </row>
    <row r="620" spans="1:7" x14ac:dyDescent="0.25">
      <c r="A620" s="44" t="s">
        <v>896</v>
      </c>
      <c r="B620" s="44"/>
      <c r="C620" s="45">
        <v>1</v>
      </c>
      <c r="D620" s="45"/>
      <c r="E620" s="45"/>
      <c r="F620" s="45"/>
      <c r="G620" s="45">
        <f>PRODUCT(C620:F620)</f>
        <v>1</v>
      </c>
    </row>
    <row r="622" spans="1:7" ht="45" customHeight="1" x14ac:dyDescent="0.25">
      <c r="A622" s="41" t="s">
        <v>1004</v>
      </c>
      <c r="B622" s="42" t="s">
        <v>774</v>
      </c>
      <c r="C622" s="41" t="s">
        <v>156</v>
      </c>
      <c r="D622" s="41" t="s">
        <v>12</v>
      </c>
      <c r="E622" s="1" t="s">
        <v>1005</v>
      </c>
      <c r="F622" s="1" t="s">
        <v>1005</v>
      </c>
      <c r="G622" s="43">
        <f>SUM(G623:G624)</f>
        <v>1</v>
      </c>
    </row>
    <row r="623" spans="1:7" x14ac:dyDescent="0.25">
      <c r="A623" s="46"/>
      <c r="B623" s="46" t="s">
        <v>779</v>
      </c>
      <c r="C623" s="47" t="s">
        <v>780</v>
      </c>
      <c r="D623" s="47"/>
      <c r="E623" s="47"/>
      <c r="F623" s="47"/>
      <c r="G623" s="48"/>
    </row>
    <row r="624" spans="1:7" x14ac:dyDescent="0.25">
      <c r="A624" s="44" t="s">
        <v>897</v>
      </c>
      <c r="B624" s="44"/>
      <c r="C624" s="45">
        <v>1</v>
      </c>
      <c r="D624" s="45"/>
      <c r="E624" s="45"/>
      <c r="F624" s="45"/>
      <c r="G624" s="45">
        <f>PRODUCT(C624:F624)</f>
        <v>1</v>
      </c>
    </row>
    <row r="626" spans="1:7" ht="45" customHeight="1" x14ac:dyDescent="0.25">
      <c r="A626" s="41" t="s">
        <v>1006</v>
      </c>
      <c r="B626" s="42" t="s">
        <v>774</v>
      </c>
      <c r="C626" s="41" t="s">
        <v>158</v>
      </c>
      <c r="D626" s="41" t="s">
        <v>12</v>
      </c>
      <c r="E626" s="1" t="s">
        <v>1007</v>
      </c>
      <c r="F626" s="1" t="s">
        <v>1007</v>
      </c>
      <c r="G626" s="43">
        <f>SUM(G627:G628)</f>
        <v>1</v>
      </c>
    </row>
    <row r="627" spans="1:7" x14ac:dyDescent="0.25">
      <c r="A627" s="46"/>
      <c r="B627" s="46" t="s">
        <v>779</v>
      </c>
      <c r="C627" s="47" t="s">
        <v>780</v>
      </c>
      <c r="D627" s="47"/>
      <c r="E627" s="47"/>
      <c r="F627" s="47"/>
      <c r="G627" s="48"/>
    </row>
    <row r="628" spans="1:7" x14ac:dyDescent="0.25">
      <c r="A628" s="44" t="s">
        <v>898</v>
      </c>
      <c r="B628" s="44"/>
      <c r="C628" s="45">
        <v>1</v>
      </c>
      <c r="D628" s="45"/>
      <c r="E628" s="45"/>
      <c r="F628" s="45"/>
      <c r="G628" s="45">
        <f>PRODUCT(C628:F628)</f>
        <v>1</v>
      </c>
    </row>
    <row r="630" spans="1:7" ht="45" customHeight="1" x14ac:dyDescent="0.25">
      <c r="A630" s="41" t="s">
        <v>1008</v>
      </c>
      <c r="B630" s="42" t="s">
        <v>774</v>
      </c>
      <c r="C630" s="41" t="s">
        <v>160</v>
      </c>
      <c r="D630" s="41" t="s">
        <v>12</v>
      </c>
      <c r="E630" s="1" t="s">
        <v>1009</v>
      </c>
      <c r="F630" s="1" t="s">
        <v>1009</v>
      </c>
      <c r="G630" s="43">
        <f>SUM(G631:G632)</f>
        <v>1</v>
      </c>
    </row>
    <row r="631" spans="1:7" x14ac:dyDescent="0.25">
      <c r="A631" s="46"/>
      <c r="B631" s="46" t="s">
        <v>779</v>
      </c>
      <c r="C631" s="47" t="s">
        <v>780</v>
      </c>
      <c r="D631" s="47"/>
      <c r="E631" s="47"/>
      <c r="F631" s="47"/>
      <c r="G631" s="48"/>
    </row>
    <row r="632" spans="1:7" x14ac:dyDescent="0.25">
      <c r="A632" s="44" t="s">
        <v>1010</v>
      </c>
      <c r="B632" s="44"/>
      <c r="C632" s="45">
        <v>1</v>
      </c>
      <c r="D632" s="45"/>
      <c r="E632" s="45"/>
      <c r="F632" s="45"/>
      <c r="G632" s="45">
        <f>PRODUCT(C632:F632)</f>
        <v>1</v>
      </c>
    </row>
    <row r="634" spans="1:7" ht="45" customHeight="1" x14ac:dyDescent="0.25">
      <c r="A634" s="41" t="s">
        <v>1011</v>
      </c>
      <c r="B634" s="42" t="s">
        <v>774</v>
      </c>
      <c r="C634" s="41" t="s">
        <v>162</v>
      </c>
      <c r="D634" s="41" t="s">
        <v>12</v>
      </c>
      <c r="E634" s="1" t="s">
        <v>1012</v>
      </c>
      <c r="F634" s="1" t="s">
        <v>1012</v>
      </c>
      <c r="G634" s="43">
        <f>SUM(G635:G636)</f>
        <v>2</v>
      </c>
    </row>
    <row r="635" spans="1:7" x14ac:dyDescent="0.25">
      <c r="A635" s="46"/>
      <c r="B635" s="46" t="s">
        <v>779</v>
      </c>
      <c r="C635" s="47" t="s">
        <v>780</v>
      </c>
      <c r="D635" s="47"/>
      <c r="E635" s="47"/>
      <c r="F635" s="47"/>
      <c r="G635" s="48"/>
    </row>
    <row r="636" spans="1:7" x14ac:dyDescent="0.25">
      <c r="A636" s="44" t="s">
        <v>1013</v>
      </c>
      <c r="B636" s="44"/>
      <c r="C636" s="45">
        <v>2</v>
      </c>
      <c r="D636" s="45"/>
      <c r="E636" s="45"/>
      <c r="F636" s="45"/>
      <c r="G636" s="45">
        <f>PRODUCT(C636:F636)</f>
        <v>2</v>
      </c>
    </row>
    <row r="638" spans="1:7" ht="45" customHeight="1" x14ac:dyDescent="0.25">
      <c r="A638" s="41" t="s">
        <v>1014</v>
      </c>
      <c r="B638" s="42" t="s">
        <v>774</v>
      </c>
      <c r="C638" s="41" t="s">
        <v>164</v>
      </c>
      <c r="D638" s="41" t="s">
        <v>12</v>
      </c>
      <c r="E638" s="1" t="s">
        <v>1015</v>
      </c>
      <c r="F638" s="1" t="s">
        <v>1015</v>
      </c>
      <c r="G638" s="43">
        <f>SUM(G639:G640)</f>
        <v>1</v>
      </c>
    </row>
    <row r="639" spans="1:7" x14ac:dyDescent="0.25">
      <c r="A639" s="46"/>
      <c r="B639" s="46" t="s">
        <v>779</v>
      </c>
      <c r="C639" s="47" t="s">
        <v>780</v>
      </c>
      <c r="D639" s="47"/>
      <c r="E639" s="47"/>
      <c r="F639" s="47"/>
      <c r="G639" s="48"/>
    </row>
    <row r="640" spans="1:7" x14ac:dyDescent="0.25">
      <c r="A640" s="44" t="s">
        <v>939</v>
      </c>
      <c r="B640" s="44"/>
      <c r="C640" s="45">
        <v>1</v>
      </c>
      <c r="D640" s="45"/>
      <c r="E640" s="45"/>
      <c r="F640" s="45"/>
      <c r="G640" s="45">
        <f>PRODUCT(C640:F640)</f>
        <v>1</v>
      </c>
    </row>
    <row r="642" spans="1:7" ht="45" customHeight="1" x14ac:dyDescent="0.25">
      <c r="A642" s="41" t="s">
        <v>1016</v>
      </c>
      <c r="B642" s="42" t="s">
        <v>774</v>
      </c>
      <c r="C642" s="41" t="s">
        <v>166</v>
      </c>
      <c r="D642" s="41" t="s">
        <v>12</v>
      </c>
      <c r="E642" s="1" t="s">
        <v>1017</v>
      </c>
      <c r="F642" s="1" t="s">
        <v>1017</v>
      </c>
      <c r="G642" s="43">
        <f>SUM(G643:G644)</f>
        <v>1</v>
      </c>
    </row>
    <row r="643" spans="1:7" x14ac:dyDescent="0.25">
      <c r="A643" s="46"/>
      <c r="B643" s="46" t="s">
        <v>779</v>
      </c>
      <c r="C643" s="47" t="s">
        <v>780</v>
      </c>
      <c r="D643" s="47"/>
      <c r="E643" s="47"/>
      <c r="F643" s="47"/>
      <c r="G643" s="48"/>
    </row>
    <row r="644" spans="1:7" x14ac:dyDescent="0.25">
      <c r="A644" s="44" t="s">
        <v>1018</v>
      </c>
      <c r="B644" s="44"/>
      <c r="C644" s="45">
        <v>1</v>
      </c>
      <c r="D644" s="45"/>
      <c r="E644" s="45"/>
      <c r="F644" s="45"/>
      <c r="G644" s="45">
        <f>PRODUCT(C644:F644)</f>
        <v>1</v>
      </c>
    </row>
    <row r="646" spans="1:7" ht="45" customHeight="1" x14ac:dyDescent="0.25">
      <c r="A646" s="41" t="s">
        <v>1019</v>
      </c>
      <c r="B646" s="42" t="s">
        <v>774</v>
      </c>
      <c r="C646" s="41" t="s">
        <v>168</v>
      </c>
      <c r="D646" s="41" t="s">
        <v>12</v>
      </c>
      <c r="E646" s="1" t="s">
        <v>1020</v>
      </c>
      <c r="F646" s="1" t="s">
        <v>1020</v>
      </c>
      <c r="G646" s="43">
        <f>SUM(G647:G648)</f>
        <v>1</v>
      </c>
    </row>
    <row r="647" spans="1:7" x14ac:dyDescent="0.25">
      <c r="A647" s="46"/>
      <c r="B647" s="46" t="s">
        <v>779</v>
      </c>
      <c r="C647" s="47" t="s">
        <v>780</v>
      </c>
      <c r="D647" s="47"/>
      <c r="E647" s="47"/>
      <c r="F647" s="47"/>
      <c r="G647" s="48"/>
    </row>
    <row r="648" spans="1:7" x14ac:dyDescent="0.25">
      <c r="A648" s="44" t="s">
        <v>911</v>
      </c>
      <c r="B648" s="44"/>
      <c r="C648" s="45">
        <v>1</v>
      </c>
      <c r="D648" s="45"/>
      <c r="E648" s="45"/>
      <c r="F648" s="45"/>
      <c r="G648" s="45">
        <f>PRODUCT(C648:F648)</f>
        <v>1</v>
      </c>
    </row>
    <row r="650" spans="1:7" ht="45" customHeight="1" x14ac:dyDescent="0.25">
      <c r="A650" s="41" t="s">
        <v>1021</v>
      </c>
      <c r="B650" s="42" t="s">
        <v>774</v>
      </c>
      <c r="C650" s="41" t="s">
        <v>170</v>
      </c>
      <c r="D650" s="41" t="s">
        <v>12</v>
      </c>
      <c r="E650" s="1" t="s">
        <v>171</v>
      </c>
      <c r="F650" s="1" t="s">
        <v>171</v>
      </c>
      <c r="G650" s="43">
        <f>SUM(G651:G652)</f>
        <v>1</v>
      </c>
    </row>
    <row r="651" spans="1:7" x14ac:dyDescent="0.25">
      <c r="A651" s="46"/>
      <c r="B651" s="46" t="s">
        <v>779</v>
      </c>
      <c r="C651" s="47" t="s">
        <v>780</v>
      </c>
      <c r="D651" s="47"/>
      <c r="E651" s="47"/>
      <c r="F651" s="47"/>
      <c r="G651" s="48"/>
    </row>
    <row r="652" spans="1:7" x14ac:dyDescent="0.25">
      <c r="A652" s="44" t="s">
        <v>1022</v>
      </c>
      <c r="B652" s="44"/>
      <c r="C652" s="45">
        <v>1</v>
      </c>
      <c r="D652" s="45"/>
      <c r="E652" s="45"/>
      <c r="F652" s="45"/>
      <c r="G652" s="45">
        <f>PRODUCT(C652:F652)</f>
        <v>1</v>
      </c>
    </row>
    <row r="654" spans="1:7" ht="45" customHeight="1" x14ac:dyDescent="0.25">
      <c r="A654" s="41" t="s">
        <v>1023</v>
      </c>
      <c r="B654" s="42" t="s">
        <v>774</v>
      </c>
      <c r="C654" s="41" t="s">
        <v>172</v>
      </c>
      <c r="D654" s="41" t="s">
        <v>12</v>
      </c>
      <c r="E654" s="1" t="s">
        <v>1024</v>
      </c>
      <c r="F654" s="1" t="s">
        <v>1024</v>
      </c>
      <c r="G654" s="43">
        <f>SUM(G655:G656)</f>
        <v>1</v>
      </c>
    </row>
    <row r="655" spans="1:7" x14ac:dyDescent="0.25">
      <c r="A655" s="46"/>
      <c r="B655" s="46" t="s">
        <v>779</v>
      </c>
      <c r="C655" s="47" t="s">
        <v>780</v>
      </c>
      <c r="D655" s="47"/>
      <c r="E655" s="47"/>
      <c r="F655" s="47"/>
      <c r="G655" s="48"/>
    </row>
    <row r="656" spans="1:7" x14ac:dyDescent="0.25">
      <c r="A656" s="44" t="s">
        <v>911</v>
      </c>
      <c r="B656" s="44"/>
      <c r="C656" s="45">
        <v>1</v>
      </c>
      <c r="D656" s="45"/>
      <c r="E656" s="45"/>
      <c r="F656" s="45"/>
      <c r="G656" s="45">
        <f>PRODUCT(C656:F656)</f>
        <v>1</v>
      </c>
    </row>
    <row r="658" spans="1:7" x14ac:dyDescent="0.25">
      <c r="B658" t="s">
        <v>772</v>
      </c>
      <c r="C658" s="39" t="s">
        <v>5</v>
      </c>
      <c r="D658" s="40" t="s">
        <v>6</v>
      </c>
      <c r="E658" s="39" t="s">
        <v>7</v>
      </c>
    </row>
    <row r="659" spans="1:7" x14ac:dyDescent="0.25">
      <c r="B659" t="s">
        <v>772</v>
      </c>
      <c r="C659" s="39" t="s">
        <v>8</v>
      </c>
      <c r="D659" s="40" t="s">
        <v>129</v>
      </c>
      <c r="E659" s="39" t="s">
        <v>130</v>
      </c>
    </row>
    <row r="660" spans="1:7" x14ac:dyDescent="0.25">
      <c r="B660" t="s">
        <v>772</v>
      </c>
      <c r="C660" s="39" t="s">
        <v>131</v>
      </c>
      <c r="D660" s="40" t="s">
        <v>42</v>
      </c>
      <c r="E660" s="39" t="s">
        <v>174</v>
      </c>
    </row>
    <row r="662" spans="1:7" ht="45" customHeight="1" x14ac:dyDescent="0.25">
      <c r="A662" s="41" t="s">
        <v>1025</v>
      </c>
      <c r="B662" s="42" t="s">
        <v>774</v>
      </c>
      <c r="C662" s="41" t="s">
        <v>176</v>
      </c>
      <c r="D662" s="41" t="s">
        <v>27</v>
      </c>
      <c r="E662" s="1" t="s">
        <v>1026</v>
      </c>
      <c r="F662" s="1" t="s">
        <v>1026</v>
      </c>
      <c r="G662" s="43">
        <f>SUM(G663:G669)</f>
        <v>22.77</v>
      </c>
    </row>
    <row r="663" spans="1:7" x14ac:dyDescent="0.25">
      <c r="A663" s="46"/>
      <c r="B663" s="46" t="s">
        <v>779</v>
      </c>
      <c r="C663" s="47" t="s">
        <v>780</v>
      </c>
      <c r="D663" s="47" t="s">
        <v>808</v>
      </c>
      <c r="E663" s="47" t="s">
        <v>809</v>
      </c>
      <c r="F663" s="47"/>
      <c r="G663" s="48"/>
    </row>
    <row r="664" spans="1:7" x14ac:dyDescent="0.25">
      <c r="A664" s="44" t="s">
        <v>923</v>
      </c>
      <c r="B664" s="44"/>
      <c r="C664" s="45">
        <v>1</v>
      </c>
      <c r="D664" s="45">
        <v>1.75</v>
      </c>
      <c r="E664" s="45">
        <v>1.8</v>
      </c>
      <c r="F664" s="45"/>
      <c r="G664" s="45">
        <f t="shared" ref="G664:G669" si="25">PRODUCT(C664:F664)</f>
        <v>3.15</v>
      </c>
    </row>
    <row r="665" spans="1:7" x14ac:dyDescent="0.25">
      <c r="A665" s="44" t="s">
        <v>924</v>
      </c>
      <c r="B665" s="44"/>
      <c r="C665" s="45">
        <v>1</v>
      </c>
      <c r="D665" s="45">
        <v>1.9</v>
      </c>
      <c r="E665" s="45">
        <v>1.8</v>
      </c>
      <c r="F665" s="45"/>
      <c r="G665" s="45">
        <f t="shared" si="25"/>
        <v>3.42</v>
      </c>
    </row>
    <row r="666" spans="1:7" x14ac:dyDescent="0.25">
      <c r="A666" s="44" t="s">
        <v>886</v>
      </c>
      <c r="B666" s="44"/>
      <c r="C666" s="45">
        <v>1</v>
      </c>
      <c r="D666" s="45">
        <v>1.7</v>
      </c>
      <c r="E666" s="45">
        <v>1.8</v>
      </c>
      <c r="F666" s="45"/>
      <c r="G666" s="45">
        <f t="shared" si="25"/>
        <v>3.06</v>
      </c>
    </row>
    <row r="667" spans="1:7" x14ac:dyDescent="0.25">
      <c r="A667" s="44" t="s">
        <v>1027</v>
      </c>
      <c r="B667" s="44"/>
      <c r="C667" s="45">
        <v>2</v>
      </c>
      <c r="D667" s="45">
        <v>1.85</v>
      </c>
      <c r="E667" s="45">
        <v>1.8</v>
      </c>
      <c r="F667" s="45"/>
      <c r="G667" s="45">
        <f t="shared" si="25"/>
        <v>6.66</v>
      </c>
    </row>
    <row r="668" spans="1:7" x14ac:dyDescent="0.25">
      <c r="A668" s="44" t="s">
        <v>958</v>
      </c>
      <c r="B668" s="44"/>
      <c r="C668" s="45">
        <v>1</v>
      </c>
      <c r="D668" s="45">
        <v>1.9</v>
      </c>
      <c r="E668" s="45">
        <v>1.8</v>
      </c>
      <c r="F668" s="45"/>
      <c r="G668" s="45">
        <f t="shared" si="25"/>
        <v>3.42</v>
      </c>
    </row>
    <row r="669" spans="1:7" x14ac:dyDescent="0.25">
      <c r="A669" s="44" t="s">
        <v>959</v>
      </c>
      <c r="B669" s="44"/>
      <c r="C669" s="45">
        <v>1</v>
      </c>
      <c r="D669" s="45">
        <v>1.7</v>
      </c>
      <c r="E669" s="45">
        <v>1.8</v>
      </c>
      <c r="F669" s="45"/>
      <c r="G669" s="45">
        <f t="shared" si="25"/>
        <v>3.06</v>
      </c>
    </row>
    <row r="671" spans="1:7" x14ac:dyDescent="0.25">
      <c r="B671" t="s">
        <v>772</v>
      </c>
      <c r="C671" s="39" t="s">
        <v>5</v>
      </c>
      <c r="D671" s="40" t="s">
        <v>6</v>
      </c>
      <c r="E671" s="39" t="s">
        <v>7</v>
      </c>
    </row>
    <row r="672" spans="1:7" x14ac:dyDescent="0.25">
      <c r="B672" t="s">
        <v>772</v>
      </c>
      <c r="C672" s="39" t="s">
        <v>8</v>
      </c>
      <c r="D672" s="40" t="s">
        <v>129</v>
      </c>
      <c r="E672" s="39" t="s">
        <v>130</v>
      </c>
    </row>
    <row r="673" spans="1:7" x14ac:dyDescent="0.25">
      <c r="B673" t="s">
        <v>772</v>
      </c>
      <c r="C673" s="39" t="s">
        <v>131</v>
      </c>
      <c r="D673" s="40" t="s">
        <v>54</v>
      </c>
      <c r="E673" s="39" t="s">
        <v>178</v>
      </c>
    </row>
    <row r="675" spans="1:7" ht="45" customHeight="1" x14ac:dyDescent="0.25">
      <c r="A675" s="41" t="s">
        <v>1028</v>
      </c>
      <c r="B675" s="42" t="s">
        <v>774</v>
      </c>
      <c r="C675" s="41" t="s">
        <v>180</v>
      </c>
      <c r="D675" s="41" t="s">
        <v>12</v>
      </c>
      <c r="E675" s="1" t="s">
        <v>1029</v>
      </c>
      <c r="F675" s="1" t="s">
        <v>1029</v>
      </c>
      <c r="G675" s="43">
        <f>SUM(G676:G677)</f>
        <v>2</v>
      </c>
    </row>
    <row r="676" spans="1:7" x14ac:dyDescent="0.25">
      <c r="A676" s="46"/>
      <c r="B676" s="46" t="s">
        <v>779</v>
      </c>
      <c r="C676" s="47" t="s">
        <v>780</v>
      </c>
      <c r="D676" s="47"/>
      <c r="E676" s="47"/>
      <c r="F676" s="47"/>
      <c r="G676" s="48"/>
    </row>
    <row r="677" spans="1:7" x14ac:dyDescent="0.25">
      <c r="A677" s="44" t="s">
        <v>1030</v>
      </c>
      <c r="B677" s="44"/>
      <c r="C677" s="45">
        <v>2</v>
      </c>
      <c r="D677" s="45"/>
      <c r="E677" s="45"/>
      <c r="F677" s="45"/>
      <c r="G677" s="45">
        <f>PRODUCT(C677:F677)</f>
        <v>2</v>
      </c>
    </row>
    <row r="679" spans="1:7" ht="45" customHeight="1" x14ac:dyDescent="0.25">
      <c r="A679" s="41" t="s">
        <v>1031</v>
      </c>
      <c r="B679" s="42" t="s">
        <v>774</v>
      </c>
      <c r="C679" s="41" t="s">
        <v>182</v>
      </c>
      <c r="D679" s="41" t="s">
        <v>12</v>
      </c>
      <c r="E679" s="1" t="s">
        <v>1032</v>
      </c>
      <c r="F679" s="1" t="s">
        <v>1032</v>
      </c>
      <c r="G679" s="43">
        <f>SUM(G680:G681)</f>
        <v>1</v>
      </c>
    </row>
    <row r="680" spans="1:7" x14ac:dyDescent="0.25">
      <c r="A680" s="46"/>
      <c r="B680" s="46" t="s">
        <v>779</v>
      </c>
      <c r="C680" s="47" t="s">
        <v>780</v>
      </c>
      <c r="D680" s="47"/>
      <c r="E680" s="47"/>
      <c r="F680" s="47"/>
      <c r="G680" s="48"/>
    </row>
    <row r="681" spans="1:7" x14ac:dyDescent="0.25">
      <c r="A681" s="44" t="s">
        <v>1033</v>
      </c>
      <c r="B681" s="44"/>
      <c r="C681" s="45">
        <v>1</v>
      </c>
      <c r="D681" s="45"/>
      <c r="E681" s="45"/>
      <c r="F681" s="45"/>
      <c r="G681" s="45">
        <f>PRODUCT(C681:F681)</f>
        <v>1</v>
      </c>
    </row>
    <row r="683" spans="1:7" ht="45" customHeight="1" x14ac:dyDescent="0.25">
      <c r="A683" s="41" t="s">
        <v>1034</v>
      </c>
      <c r="B683" s="42" t="s">
        <v>774</v>
      </c>
      <c r="C683" s="41" t="s">
        <v>184</v>
      </c>
      <c r="D683" s="41" t="s">
        <v>12</v>
      </c>
      <c r="E683" s="1" t="s">
        <v>1035</v>
      </c>
      <c r="F683" s="1" t="s">
        <v>1035</v>
      </c>
      <c r="G683" s="43">
        <f>SUM(G684:G685)</f>
        <v>1</v>
      </c>
    </row>
    <row r="684" spans="1:7" x14ac:dyDescent="0.25">
      <c r="A684" s="46"/>
      <c r="B684" s="46" t="s">
        <v>779</v>
      </c>
      <c r="C684" s="47" t="s">
        <v>1036</v>
      </c>
      <c r="D684" s="47"/>
      <c r="E684" s="47"/>
      <c r="F684" s="47"/>
      <c r="G684" s="48"/>
    </row>
    <row r="685" spans="1:7" x14ac:dyDescent="0.25">
      <c r="A685" s="44" t="s">
        <v>1037</v>
      </c>
      <c r="B685" s="44"/>
      <c r="C685" s="45">
        <v>1</v>
      </c>
      <c r="D685" s="45"/>
      <c r="E685" s="45"/>
      <c r="F685" s="45"/>
      <c r="G685" s="45">
        <f>PRODUCT(C685:F685)</f>
        <v>1</v>
      </c>
    </row>
    <row r="687" spans="1:7" x14ac:dyDescent="0.25">
      <c r="B687" t="s">
        <v>772</v>
      </c>
      <c r="C687" s="39" t="s">
        <v>5</v>
      </c>
      <c r="D687" s="40" t="s">
        <v>6</v>
      </c>
      <c r="E687" s="39" t="s">
        <v>7</v>
      </c>
    </row>
    <row r="688" spans="1:7" x14ac:dyDescent="0.25">
      <c r="B688" t="s">
        <v>772</v>
      </c>
      <c r="C688" s="39" t="s">
        <v>8</v>
      </c>
      <c r="D688" s="40" t="s">
        <v>186</v>
      </c>
      <c r="E688" s="39" t="s">
        <v>187</v>
      </c>
    </row>
    <row r="690" spans="1:7" ht="45" customHeight="1" x14ac:dyDescent="0.25">
      <c r="A690" s="41" t="s">
        <v>1038</v>
      </c>
      <c r="B690" s="42" t="s">
        <v>774</v>
      </c>
      <c r="C690" s="41" t="s">
        <v>189</v>
      </c>
      <c r="D690" s="41" t="s">
        <v>27</v>
      </c>
      <c r="E690" s="1" t="s">
        <v>1039</v>
      </c>
      <c r="F690" s="1" t="s">
        <v>1039</v>
      </c>
      <c r="G690" s="43">
        <f>SUM(G691:G694)</f>
        <v>7.7499999999999991</v>
      </c>
    </row>
    <row r="691" spans="1:7" x14ac:dyDescent="0.25">
      <c r="A691" s="46"/>
      <c r="B691" s="46" t="s">
        <v>779</v>
      </c>
      <c r="C691" s="47" t="s">
        <v>780</v>
      </c>
      <c r="D691" s="47" t="s">
        <v>808</v>
      </c>
      <c r="E691" s="47" t="s">
        <v>809</v>
      </c>
      <c r="F691" s="47"/>
      <c r="G691" s="48"/>
    </row>
    <row r="692" spans="1:7" x14ac:dyDescent="0.25">
      <c r="A692" s="44" t="s">
        <v>840</v>
      </c>
      <c r="B692" s="44"/>
      <c r="C692" s="45">
        <v>2</v>
      </c>
      <c r="D692" s="45">
        <v>2.0499999999999998</v>
      </c>
      <c r="E692" s="45">
        <v>1</v>
      </c>
      <c r="F692" s="45"/>
      <c r="G692" s="45">
        <f>PRODUCT(C692:F692)</f>
        <v>4.0999999999999996</v>
      </c>
    </row>
    <row r="693" spans="1:7" x14ac:dyDescent="0.25">
      <c r="A693" s="44" t="s">
        <v>841</v>
      </c>
      <c r="B693" s="44"/>
      <c r="C693" s="45">
        <v>1</v>
      </c>
      <c r="D693" s="45">
        <v>1.1000000000000001</v>
      </c>
      <c r="E693" s="45">
        <v>1</v>
      </c>
      <c r="F693" s="45"/>
      <c r="G693" s="45">
        <f>PRODUCT(C693:F693)</f>
        <v>1.1000000000000001</v>
      </c>
    </row>
    <row r="694" spans="1:7" x14ac:dyDescent="0.25">
      <c r="A694" s="44" t="s">
        <v>845</v>
      </c>
      <c r="B694" s="44"/>
      <c r="C694" s="45">
        <v>1</v>
      </c>
      <c r="D694" s="45">
        <v>2.5499999999999998</v>
      </c>
      <c r="E694" s="45">
        <v>1</v>
      </c>
      <c r="F694" s="45"/>
      <c r="G694" s="45">
        <f>PRODUCT(C694:F694)</f>
        <v>2.5499999999999998</v>
      </c>
    </row>
    <row r="696" spans="1:7" x14ac:dyDescent="0.25">
      <c r="B696" t="s">
        <v>772</v>
      </c>
      <c r="C696" s="39" t="s">
        <v>5</v>
      </c>
      <c r="D696" s="40" t="s">
        <v>6</v>
      </c>
      <c r="E696" s="39" t="s">
        <v>7</v>
      </c>
    </row>
    <row r="697" spans="1:7" x14ac:dyDescent="0.25">
      <c r="B697" t="s">
        <v>772</v>
      </c>
      <c r="C697" s="39" t="s">
        <v>8</v>
      </c>
      <c r="D697" s="40" t="s">
        <v>191</v>
      </c>
      <c r="E697" s="39" t="s">
        <v>192</v>
      </c>
    </row>
    <row r="698" spans="1:7" x14ac:dyDescent="0.25">
      <c r="B698" t="s">
        <v>772</v>
      </c>
      <c r="C698" s="39" t="s">
        <v>131</v>
      </c>
      <c r="D698" s="40" t="s">
        <v>6</v>
      </c>
      <c r="E698" s="39" t="s">
        <v>193</v>
      </c>
    </row>
    <row r="700" spans="1:7" ht="45" customHeight="1" x14ac:dyDescent="0.25">
      <c r="A700" s="41" t="s">
        <v>1040</v>
      </c>
      <c r="B700" s="42" t="s">
        <v>774</v>
      </c>
      <c r="C700" s="41" t="s">
        <v>195</v>
      </c>
      <c r="D700" s="41" t="s">
        <v>12</v>
      </c>
      <c r="E700" s="1" t="s">
        <v>1041</v>
      </c>
      <c r="F700" s="1" t="s">
        <v>1041</v>
      </c>
      <c r="G700" s="43">
        <f>SUM(G701:G703)</f>
        <v>8</v>
      </c>
    </row>
    <row r="701" spans="1:7" x14ac:dyDescent="0.25">
      <c r="A701" s="46"/>
      <c r="B701" s="46" t="s">
        <v>779</v>
      </c>
      <c r="C701" s="47" t="s">
        <v>780</v>
      </c>
      <c r="D701" s="47"/>
      <c r="E701" s="47"/>
      <c r="F701" s="47"/>
      <c r="G701" s="48"/>
    </row>
    <row r="702" spans="1:7" x14ac:dyDescent="0.25">
      <c r="A702" s="44" t="s">
        <v>785</v>
      </c>
      <c r="B702" s="44"/>
      <c r="C702" s="45">
        <v>1</v>
      </c>
      <c r="D702" s="45"/>
      <c r="E702" s="45"/>
      <c r="F702" s="45"/>
      <c r="G702" s="45">
        <f>PRODUCT(C702:F702)</f>
        <v>1</v>
      </c>
    </row>
    <row r="703" spans="1:7" x14ac:dyDescent="0.25">
      <c r="A703" s="44" t="s">
        <v>784</v>
      </c>
      <c r="B703" s="44"/>
      <c r="C703" s="45">
        <v>7</v>
      </c>
      <c r="D703" s="45"/>
      <c r="E703" s="45"/>
      <c r="F703" s="45"/>
      <c r="G703" s="45">
        <f>PRODUCT(C703:F703)</f>
        <v>7</v>
      </c>
    </row>
    <row r="705" spans="1:7" ht="45" customHeight="1" x14ac:dyDescent="0.25">
      <c r="A705" s="41" t="s">
        <v>1042</v>
      </c>
      <c r="B705" s="42" t="s">
        <v>774</v>
      </c>
      <c r="C705" s="41" t="s">
        <v>197</v>
      </c>
      <c r="D705" s="41" t="s">
        <v>12</v>
      </c>
      <c r="E705" s="1" t="s">
        <v>1043</v>
      </c>
      <c r="F705" s="1" t="s">
        <v>1043</v>
      </c>
      <c r="G705" s="43">
        <f>SUM(G706:G709)</f>
        <v>7</v>
      </c>
    </row>
    <row r="706" spans="1:7" x14ac:dyDescent="0.25">
      <c r="A706" s="46"/>
      <c r="B706" s="46" t="s">
        <v>779</v>
      </c>
      <c r="C706" s="47" t="s">
        <v>780</v>
      </c>
      <c r="D706" s="47"/>
      <c r="E706" s="47"/>
      <c r="F706" s="47"/>
      <c r="G706" s="48"/>
    </row>
    <row r="707" spans="1:7" x14ac:dyDescent="0.25">
      <c r="A707" s="44" t="s">
        <v>840</v>
      </c>
      <c r="B707" s="44"/>
      <c r="C707" s="45">
        <v>4</v>
      </c>
      <c r="D707" s="45"/>
      <c r="E707" s="45"/>
      <c r="F707" s="45"/>
      <c r="G707" s="45">
        <f>PRODUCT(C707:F707)</f>
        <v>4</v>
      </c>
    </row>
    <row r="708" spans="1:7" x14ac:dyDescent="0.25">
      <c r="A708" s="44" t="s">
        <v>841</v>
      </c>
      <c r="B708" s="44"/>
      <c r="C708" s="45">
        <v>1</v>
      </c>
      <c r="D708" s="45"/>
      <c r="E708" s="45"/>
      <c r="F708" s="45"/>
      <c r="G708" s="45">
        <f>PRODUCT(C708:F708)</f>
        <v>1</v>
      </c>
    </row>
    <row r="709" spans="1:7" x14ac:dyDescent="0.25">
      <c r="A709" s="44" t="s">
        <v>842</v>
      </c>
      <c r="B709" s="44"/>
      <c r="C709" s="45">
        <v>2</v>
      </c>
      <c r="D709" s="45"/>
      <c r="E709" s="45"/>
      <c r="F709" s="45"/>
      <c r="G709" s="45">
        <f>PRODUCT(C709:F709)</f>
        <v>2</v>
      </c>
    </row>
    <row r="711" spans="1:7" ht="45" customHeight="1" x14ac:dyDescent="0.25">
      <c r="A711" s="41" t="s">
        <v>1044</v>
      </c>
      <c r="B711" s="42" t="s">
        <v>774</v>
      </c>
      <c r="C711" s="41" t="s">
        <v>199</v>
      </c>
      <c r="D711" s="41" t="s">
        <v>12</v>
      </c>
      <c r="E711" s="1" t="s">
        <v>1045</v>
      </c>
      <c r="F711" s="1" t="s">
        <v>1045</v>
      </c>
      <c r="G711" s="43">
        <f>SUM(G712:G712)</f>
        <v>1</v>
      </c>
    </row>
    <row r="712" spans="1:7" x14ac:dyDescent="0.25">
      <c r="A712" s="44" t="s">
        <v>842</v>
      </c>
      <c r="B712" s="44"/>
      <c r="C712" s="45">
        <v>1</v>
      </c>
      <c r="D712" s="45"/>
      <c r="E712" s="45"/>
      <c r="F712" s="45"/>
      <c r="G712" s="45">
        <f>PRODUCT(C712:F712)</f>
        <v>1</v>
      </c>
    </row>
    <row r="714" spans="1:7" ht="45" customHeight="1" x14ac:dyDescent="0.25">
      <c r="A714" s="41" t="s">
        <v>1046</v>
      </c>
      <c r="B714" s="42" t="s">
        <v>774</v>
      </c>
      <c r="C714" s="41" t="s">
        <v>201</v>
      </c>
      <c r="D714" s="41" t="s">
        <v>12</v>
      </c>
      <c r="E714" s="1" t="s">
        <v>1047</v>
      </c>
      <c r="F714" s="1" t="s">
        <v>1047</v>
      </c>
      <c r="G714" s="43">
        <f>SUM(G715:G719)</f>
        <v>15</v>
      </c>
    </row>
    <row r="715" spans="1:7" x14ac:dyDescent="0.25">
      <c r="A715" s="46"/>
      <c r="B715" s="46" t="s">
        <v>779</v>
      </c>
      <c r="C715" s="47" t="s">
        <v>780</v>
      </c>
      <c r="D715" s="47"/>
      <c r="E715" s="47"/>
      <c r="F715" s="47"/>
      <c r="G715" s="48"/>
    </row>
    <row r="716" spans="1:7" x14ac:dyDescent="0.25">
      <c r="A716" s="44" t="s">
        <v>785</v>
      </c>
      <c r="B716" s="44"/>
      <c r="C716" s="45">
        <v>1</v>
      </c>
      <c r="D716" s="45"/>
      <c r="E716" s="45"/>
      <c r="F716" s="45"/>
      <c r="G716" s="45">
        <f>PRODUCT(C716:F716)</f>
        <v>1</v>
      </c>
    </row>
    <row r="717" spans="1:7" x14ac:dyDescent="0.25">
      <c r="A717" s="44" t="s">
        <v>784</v>
      </c>
      <c r="B717" s="44"/>
      <c r="C717" s="45">
        <v>7</v>
      </c>
      <c r="D717" s="45"/>
      <c r="E717" s="45"/>
      <c r="F717" s="45"/>
      <c r="G717" s="45">
        <f>PRODUCT(C717:F717)</f>
        <v>7</v>
      </c>
    </row>
    <row r="718" spans="1:7" x14ac:dyDescent="0.25">
      <c r="A718" s="44" t="s">
        <v>840</v>
      </c>
      <c r="B718" s="44"/>
      <c r="C718" s="45">
        <v>4</v>
      </c>
      <c r="D718" s="45"/>
      <c r="E718" s="45"/>
      <c r="F718" s="45"/>
      <c r="G718" s="45">
        <f>PRODUCT(C718:F718)</f>
        <v>4</v>
      </c>
    </row>
    <row r="719" spans="1:7" x14ac:dyDescent="0.25">
      <c r="A719" s="44" t="s">
        <v>781</v>
      </c>
      <c r="B719" s="44"/>
      <c r="C719" s="45">
        <v>3</v>
      </c>
      <c r="D719" s="45"/>
      <c r="E719" s="45"/>
      <c r="F719" s="45"/>
      <c r="G719" s="45">
        <f>PRODUCT(C719:F719)</f>
        <v>3</v>
      </c>
    </row>
    <row r="721" spans="1:7" ht="45" customHeight="1" x14ac:dyDescent="0.25">
      <c r="A721" s="41" t="s">
        <v>1048</v>
      </c>
      <c r="B721" s="42" t="s">
        <v>774</v>
      </c>
      <c r="C721" s="41" t="s">
        <v>203</v>
      </c>
      <c r="D721" s="41" t="s">
        <v>12</v>
      </c>
      <c r="E721" s="1" t="s">
        <v>1049</v>
      </c>
      <c r="F721" s="1" t="s">
        <v>1049</v>
      </c>
      <c r="G721" s="43">
        <f>SUM(G722:G722)</f>
        <v>1</v>
      </c>
    </row>
    <row r="722" spans="1:7" x14ac:dyDescent="0.25">
      <c r="A722" s="44" t="s">
        <v>846</v>
      </c>
      <c r="B722" s="44"/>
      <c r="C722" s="45">
        <v>1</v>
      </c>
      <c r="D722" s="45"/>
      <c r="E722" s="45"/>
      <c r="F722" s="45"/>
      <c r="G722" s="45">
        <f>PRODUCT(C722:F722)</f>
        <v>1</v>
      </c>
    </row>
    <row r="724" spans="1:7" ht="45" customHeight="1" x14ac:dyDescent="0.25">
      <c r="A724" s="41" t="s">
        <v>1050</v>
      </c>
      <c r="B724" s="42" t="s">
        <v>774</v>
      </c>
      <c r="C724" s="41" t="s">
        <v>205</v>
      </c>
      <c r="D724" s="41" t="s">
        <v>12</v>
      </c>
      <c r="E724" s="1" t="s">
        <v>1051</v>
      </c>
      <c r="F724" s="1" t="s">
        <v>1051</v>
      </c>
      <c r="G724" s="43">
        <f>SUM(G725:G728)</f>
        <v>8</v>
      </c>
    </row>
    <row r="725" spans="1:7" x14ac:dyDescent="0.25">
      <c r="A725" s="46"/>
      <c r="B725" s="46" t="s">
        <v>779</v>
      </c>
      <c r="C725" s="47" t="s">
        <v>780</v>
      </c>
      <c r="D725" s="47"/>
      <c r="E725" s="47"/>
      <c r="F725" s="47"/>
      <c r="G725" s="48"/>
    </row>
    <row r="726" spans="1:7" x14ac:dyDescent="0.25">
      <c r="A726" s="44" t="s">
        <v>840</v>
      </c>
      <c r="B726" s="44"/>
      <c r="C726" s="45">
        <v>4</v>
      </c>
      <c r="D726" s="45"/>
      <c r="E726" s="45"/>
      <c r="F726" s="45"/>
      <c r="G726" s="45">
        <f>PRODUCT(C726:F726)</f>
        <v>4</v>
      </c>
    </row>
    <row r="727" spans="1:7" x14ac:dyDescent="0.25">
      <c r="A727" s="44" t="s">
        <v>841</v>
      </c>
      <c r="B727" s="44"/>
      <c r="C727" s="45">
        <v>2</v>
      </c>
      <c r="D727" s="45"/>
      <c r="E727" s="45"/>
      <c r="F727" s="45"/>
      <c r="G727" s="45">
        <f>PRODUCT(C727:F727)</f>
        <v>2</v>
      </c>
    </row>
    <row r="728" spans="1:7" x14ac:dyDescent="0.25">
      <c r="A728" s="44" t="s">
        <v>845</v>
      </c>
      <c r="B728" s="44"/>
      <c r="C728" s="45">
        <v>2</v>
      </c>
      <c r="D728" s="45"/>
      <c r="E728" s="45"/>
      <c r="F728" s="45"/>
      <c r="G728" s="45">
        <f>PRODUCT(C728:F728)</f>
        <v>2</v>
      </c>
    </row>
    <row r="730" spans="1:7" ht="45" customHeight="1" x14ac:dyDescent="0.25">
      <c r="A730" s="41" t="s">
        <v>1052</v>
      </c>
      <c r="B730" s="42" t="s">
        <v>774</v>
      </c>
      <c r="C730" s="41" t="s">
        <v>207</v>
      </c>
      <c r="D730" s="41" t="s">
        <v>12</v>
      </c>
      <c r="E730" s="1" t="s">
        <v>1053</v>
      </c>
      <c r="F730" s="1" t="s">
        <v>1053</v>
      </c>
      <c r="G730" s="43">
        <f>SUM(G731:G731)</f>
        <v>2</v>
      </c>
    </row>
    <row r="731" spans="1:7" x14ac:dyDescent="0.25">
      <c r="A731" s="44" t="s">
        <v>781</v>
      </c>
      <c r="B731" s="44"/>
      <c r="C731" s="45">
        <v>2</v>
      </c>
      <c r="D731" s="45"/>
      <c r="E731" s="45"/>
      <c r="F731" s="45"/>
      <c r="G731" s="45">
        <f>PRODUCT(C731:F731)</f>
        <v>2</v>
      </c>
    </row>
    <row r="733" spans="1:7" x14ac:dyDescent="0.25">
      <c r="B733" t="s">
        <v>772</v>
      </c>
      <c r="C733" s="39" t="s">
        <v>5</v>
      </c>
      <c r="D733" s="40" t="s">
        <v>6</v>
      </c>
      <c r="E733" s="39" t="s">
        <v>7</v>
      </c>
    </row>
    <row r="734" spans="1:7" x14ac:dyDescent="0.25">
      <c r="B734" t="s">
        <v>772</v>
      </c>
      <c r="C734" s="39" t="s">
        <v>8</v>
      </c>
      <c r="D734" s="40" t="s">
        <v>209</v>
      </c>
      <c r="E734" s="39" t="s">
        <v>210</v>
      </c>
    </row>
    <row r="736" spans="1:7" ht="45" customHeight="1" x14ac:dyDescent="0.25">
      <c r="A736" s="41" t="s">
        <v>1054</v>
      </c>
      <c r="B736" s="42" t="s">
        <v>774</v>
      </c>
      <c r="C736" s="41" t="s">
        <v>212</v>
      </c>
      <c r="D736" s="41" t="s">
        <v>12</v>
      </c>
      <c r="E736" s="1" t="s">
        <v>1055</v>
      </c>
      <c r="F736" s="1" t="s">
        <v>1055</v>
      </c>
      <c r="G736" s="43">
        <f>SUM(G737:G738)</f>
        <v>1</v>
      </c>
    </row>
    <row r="737" spans="1:7" x14ac:dyDescent="0.25">
      <c r="A737" s="46"/>
      <c r="B737" s="46" t="s">
        <v>779</v>
      </c>
      <c r="C737" s="47" t="s">
        <v>780</v>
      </c>
      <c r="D737" s="47"/>
      <c r="E737" s="47"/>
      <c r="F737" s="47"/>
      <c r="G737" s="48"/>
    </row>
    <row r="738" spans="1:7" x14ac:dyDescent="0.25">
      <c r="A738" s="44" t="s">
        <v>1056</v>
      </c>
      <c r="B738" s="44"/>
      <c r="C738" s="45">
        <v>1</v>
      </c>
      <c r="D738" s="45"/>
      <c r="E738" s="45"/>
      <c r="F738" s="45"/>
      <c r="G738" s="45">
        <f>PRODUCT(C738:F738)</f>
        <v>1</v>
      </c>
    </row>
    <row r="740" spans="1:7" ht="45" customHeight="1" x14ac:dyDescent="0.25">
      <c r="A740" s="41" t="s">
        <v>1057</v>
      </c>
      <c r="B740" s="42" t="s">
        <v>774</v>
      </c>
      <c r="C740" s="41" t="s">
        <v>214</v>
      </c>
      <c r="D740" s="41" t="s">
        <v>12</v>
      </c>
      <c r="E740" s="1" t="s">
        <v>1058</v>
      </c>
      <c r="F740" s="1" t="s">
        <v>1058</v>
      </c>
      <c r="G740" s="43">
        <f>SUM(G741:G742)</f>
        <v>1</v>
      </c>
    </row>
    <row r="741" spans="1:7" x14ac:dyDescent="0.25">
      <c r="A741" s="46"/>
      <c r="B741" s="46" t="s">
        <v>779</v>
      </c>
      <c r="C741" s="47" t="s">
        <v>780</v>
      </c>
      <c r="D741" s="47"/>
      <c r="E741" s="47"/>
      <c r="F741" s="47"/>
      <c r="G741" s="48"/>
    </row>
    <row r="742" spans="1:7" x14ac:dyDescent="0.25">
      <c r="A742" s="44" t="s">
        <v>1059</v>
      </c>
      <c r="B742" s="44"/>
      <c r="C742" s="45">
        <v>1</v>
      </c>
      <c r="D742" s="45"/>
      <c r="E742" s="45"/>
      <c r="F742" s="45"/>
      <c r="G742" s="45">
        <f>PRODUCT(C742:F742)</f>
        <v>1</v>
      </c>
    </row>
    <row r="744" spans="1:7" ht="45" customHeight="1" x14ac:dyDescent="0.25">
      <c r="A744" s="41" t="s">
        <v>1060</v>
      </c>
      <c r="B744" s="42" t="s">
        <v>774</v>
      </c>
      <c r="C744" s="41" t="s">
        <v>216</v>
      </c>
      <c r="D744" s="41" t="s">
        <v>12</v>
      </c>
      <c r="E744" s="1" t="s">
        <v>1061</v>
      </c>
      <c r="F744" s="1" t="s">
        <v>1061</v>
      </c>
      <c r="G744" s="43">
        <f>SUM(G745:G746)</f>
        <v>1</v>
      </c>
    </row>
    <row r="745" spans="1:7" x14ac:dyDescent="0.25">
      <c r="A745" s="46"/>
      <c r="B745" s="46" t="s">
        <v>779</v>
      </c>
      <c r="C745" s="47" t="s">
        <v>780</v>
      </c>
      <c r="D745" s="47"/>
      <c r="E745" s="47"/>
      <c r="F745" s="47"/>
      <c r="G745" s="48"/>
    </row>
    <row r="746" spans="1:7" x14ac:dyDescent="0.25">
      <c r="A746" s="44" t="s">
        <v>1062</v>
      </c>
      <c r="B746" s="44"/>
      <c r="C746" s="45">
        <v>1</v>
      </c>
      <c r="D746" s="45"/>
      <c r="E746" s="45"/>
      <c r="F746" s="45"/>
      <c r="G746" s="45">
        <f>PRODUCT(C746:F746)</f>
        <v>1</v>
      </c>
    </row>
    <row r="748" spans="1:7" ht="45" customHeight="1" x14ac:dyDescent="0.25">
      <c r="A748" s="41" t="s">
        <v>1063</v>
      </c>
      <c r="B748" s="42" t="s">
        <v>774</v>
      </c>
      <c r="C748" s="41" t="s">
        <v>218</v>
      </c>
      <c r="D748" s="41" t="s">
        <v>12</v>
      </c>
      <c r="E748" s="1" t="s">
        <v>1064</v>
      </c>
      <c r="F748" s="1" t="s">
        <v>1064</v>
      </c>
      <c r="G748" s="43">
        <f>SUM(G749:G750)</f>
        <v>1</v>
      </c>
    </row>
    <row r="749" spans="1:7" x14ac:dyDescent="0.25">
      <c r="A749" s="46"/>
      <c r="B749" s="46" t="s">
        <v>779</v>
      </c>
      <c r="C749" s="47" t="s">
        <v>780</v>
      </c>
      <c r="D749" s="47"/>
      <c r="E749" s="47"/>
      <c r="F749" s="47"/>
      <c r="G749" s="48"/>
    </row>
    <row r="750" spans="1:7" x14ac:dyDescent="0.25">
      <c r="A750" s="44" t="s">
        <v>1065</v>
      </c>
      <c r="B750" s="44"/>
      <c r="C750" s="45">
        <v>1</v>
      </c>
      <c r="D750" s="45"/>
      <c r="E750" s="45"/>
      <c r="F750" s="45"/>
      <c r="G750" s="45">
        <f>PRODUCT(C750:F750)</f>
        <v>1</v>
      </c>
    </row>
    <row r="752" spans="1:7" ht="45" customHeight="1" x14ac:dyDescent="0.25">
      <c r="A752" s="41" t="s">
        <v>1066</v>
      </c>
      <c r="B752" s="42" t="s">
        <v>774</v>
      </c>
      <c r="C752" s="41" t="s">
        <v>220</v>
      </c>
      <c r="D752" s="41" t="s">
        <v>12</v>
      </c>
      <c r="E752" s="1" t="s">
        <v>1067</v>
      </c>
      <c r="F752" s="1" t="s">
        <v>1067</v>
      </c>
      <c r="G752" s="43">
        <f>SUM(G753:G754)</f>
        <v>1</v>
      </c>
    </row>
    <row r="753" spans="1:7" x14ac:dyDescent="0.25">
      <c r="A753" s="46"/>
      <c r="B753" s="46" t="s">
        <v>779</v>
      </c>
      <c r="C753" s="47" t="s">
        <v>780</v>
      </c>
      <c r="D753" s="47"/>
      <c r="E753" s="47"/>
      <c r="F753" s="47"/>
      <c r="G753" s="48"/>
    </row>
    <row r="754" spans="1:7" x14ac:dyDescent="0.25">
      <c r="A754" s="44" t="s">
        <v>1068</v>
      </c>
      <c r="B754" s="44"/>
      <c r="C754" s="45">
        <v>1</v>
      </c>
      <c r="D754" s="45"/>
      <c r="E754" s="45"/>
      <c r="F754" s="45"/>
      <c r="G754" s="45">
        <f>PRODUCT(C754:F754)</f>
        <v>1</v>
      </c>
    </row>
    <row r="756" spans="1:7" ht="45" customHeight="1" x14ac:dyDescent="0.25">
      <c r="A756" s="41" t="s">
        <v>1069</v>
      </c>
      <c r="B756" s="42" t="s">
        <v>774</v>
      </c>
      <c r="C756" s="41" t="s">
        <v>222</v>
      </c>
      <c r="D756" s="41" t="s">
        <v>12</v>
      </c>
      <c r="E756" s="1" t="s">
        <v>1070</v>
      </c>
      <c r="F756" s="1" t="s">
        <v>1070</v>
      </c>
      <c r="G756" s="43">
        <f>SUM(G757:G758)</f>
        <v>1</v>
      </c>
    </row>
    <row r="757" spans="1:7" x14ac:dyDescent="0.25">
      <c r="A757" s="46"/>
      <c r="B757" s="46" t="s">
        <v>779</v>
      </c>
      <c r="C757" s="47" t="s">
        <v>780</v>
      </c>
      <c r="D757" s="47"/>
      <c r="E757" s="47"/>
      <c r="F757" s="47"/>
      <c r="G757" s="48"/>
    </row>
    <row r="758" spans="1:7" x14ac:dyDescent="0.25">
      <c r="A758" s="44" t="s">
        <v>1071</v>
      </c>
      <c r="B758" s="44"/>
      <c r="C758" s="45">
        <v>1</v>
      </c>
      <c r="D758" s="45"/>
      <c r="E758" s="45"/>
      <c r="F758" s="45"/>
      <c r="G758" s="45">
        <f>PRODUCT(C758:F758)</f>
        <v>1</v>
      </c>
    </row>
    <row r="760" spans="1:7" ht="45" customHeight="1" x14ac:dyDescent="0.25">
      <c r="A760" s="41" t="s">
        <v>1072</v>
      </c>
      <c r="B760" s="42" t="s">
        <v>774</v>
      </c>
      <c r="C760" s="41" t="s">
        <v>224</v>
      </c>
      <c r="D760" s="41" t="s">
        <v>12</v>
      </c>
      <c r="E760" s="1" t="s">
        <v>1073</v>
      </c>
      <c r="F760" s="1" t="s">
        <v>1073</v>
      </c>
      <c r="G760" s="43">
        <f>SUM(G761:G762)</f>
        <v>1</v>
      </c>
    </row>
    <row r="761" spans="1:7" x14ac:dyDescent="0.25">
      <c r="A761" s="46"/>
      <c r="B761" s="46" t="s">
        <v>779</v>
      </c>
      <c r="C761" s="47" t="s">
        <v>780</v>
      </c>
      <c r="D761" s="47"/>
      <c r="E761" s="47"/>
      <c r="F761" s="47"/>
      <c r="G761" s="48"/>
    </row>
    <row r="762" spans="1:7" x14ac:dyDescent="0.25">
      <c r="A762" s="44" t="s">
        <v>1074</v>
      </c>
      <c r="B762" s="44"/>
      <c r="C762" s="45">
        <v>1</v>
      </c>
      <c r="D762" s="45"/>
      <c r="E762" s="45"/>
      <c r="F762" s="45"/>
      <c r="G762" s="45">
        <f>PRODUCT(C762:F762)</f>
        <v>1</v>
      </c>
    </row>
    <row r="764" spans="1:7" ht="45" customHeight="1" x14ac:dyDescent="0.25">
      <c r="A764" s="41" t="s">
        <v>1075</v>
      </c>
      <c r="B764" s="42" t="s">
        <v>774</v>
      </c>
      <c r="C764" s="41" t="s">
        <v>226</v>
      </c>
      <c r="D764" s="41" t="s">
        <v>12</v>
      </c>
      <c r="E764" s="1" t="s">
        <v>1076</v>
      </c>
      <c r="F764" s="1" t="s">
        <v>1076</v>
      </c>
      <c r="G764" s="43">
        <f>SUM(G765:G766)</f>
        <v>2</v>
      </c>
    </row>
    <row r="765" spans="1:7" x14ac:dyDescent="0.25">
      <c r="A765" s="46"/>
      <c r="B765" s="46" t="s">
        <v>779</v>
      </c>
      <c r="C765" s="47" t="s">
        <v>780</v>
      </c>
      <c r="D765" s="47"/>
      <c r="E765" s="47"/>
      <c r="F765" s="47"/>
      <c r="G765" s="48"/>
    </row>
    <row r="766" spans="1:7" x14ac:dyDescent="0.25">
      <c r="A766" s="44" t="s">
        <v>840</v>
      </c>
      <c r="B766" s="44"/>
      <c r="C766" s="45">
        <v>2</v>
      </c>
      <c r="D766" s="45"/>
      <c r="E766" s="45"/>
      <c r="F766" s="45"/>
      <c r="G766" s="45">
        <f>PRODUCT(C766:F766)</f>
        <v>2</v>
      </c>
    </row>
    <row r="768" spans="1:7" ht="45" customHeight="1" x14ac:dyDescent="0.25">
      <c r="A768" s="41" t="s">
        <v>1077</v>
      </c>
      <c r="B768" s="42" t="s">
        <v>774</v>
      </c>
      <c r="C768" s="41" t="s">
        <v>228</v>
      </c>
      <c r="D768" s="41" t="s">
        <v>12</v>
      </c>
      <c r="E768" s="1" t="s">
        <v>1078</v>
      </c>
      <c r="F768" s="1" t="s">
        <v>1078</v>
      </c>
      <c r="G768" s="43">
        <f>SUM(G769:G770)</f>
        <v>1</v>
      </c>
    </row>
    <row r="769" spans="1:7" x14ac:dyDescent="0.25">
      <c r="A769" s="46"/>
      <c r="B769" s="46" t="s">
        <v>779</v>
      </c>
      <c r="C769" s="47" t="s">
        <v>780</v>
      </c>
      <c r="D769" s="47"/>
      <c r="E769" s="47"/>
      <c r="F769" s="47"/>
      <c r="G769" s="48"/>
    </row>
    <row r="770" spans="1:7" x14ac:dyDescent="0.25">
      <c r="A770" s="44" t="s">
        <v>1079</v>
      </c>
      <c r="B770" s="44"/>
      <c r="C770" s="45">
        <v>1</v>
      </c>
      <c r="D770" s="45"/>
      <c r="E770" s="45"/>
      <c r="F770" s="45"/>
      <c r="G770" s="45">
        <f>PRODUCT(C770:F770)</f>
        <v>1</v>
      </c>
    </row>
    <row r="772" spans="1:7" ht="45" customHeight="1" x14ac:dyDescent="0.25">
      <c r="A772" s="41" t="s">
        <v>1080</v>
      </c>
      <c r="B772" s="42" t="s">
        <v>774</v>
      </c>
      <c r="C772" s="41" t="s">
        <v>230</v>
      </c>
      <c r="D772" s="41" t="s">
        <v>12</v>
      </c>
      <c r="E772" s="1" t="s">
        <v>1081</v>
      </c>
      <c r="F772" s="1" t="s">
        <v>1081</v>
      </c>
      <c r="G772" s="43">
        <f>SUM(G773:G774)</f>
        <v>1</v>
      </c>
    </row>
    <row r="773" spans="1:7" x14ac:dyDescent="0.25">
      <c r="A773" s="46"/>
      <c r="B773" s="46" t="s">
        <v>779</v>
      </c>
      <c r="C773" s="47" t="s">
        <v>780</v>
      </c>
      <c r="D773" s="47"/>
      <c r="E773" s="47"/>
      <c r="F773" s="47"/>
      <c r="G773" s="48"/>
    </row>
    <row r="774" spans="1:7" x14ac:dyDescent="0.25">
      <c r="A774" s="44" t="s">
        <v>841</v>
      </c>
      <c r="B774" s="44"/>
      <c r="C774" s="45">
        <v>1</v>
      </c>
      <c r="D774" s="45"/>
      <c r="E774" s="45"/>
      <c r="F774" s="45"/>
      <c r="G774" s="45">
        <f>PRODUCT(C774:F774)</f>
        <v>1</v>
      </c>
    </row>
    <row r="776" spans="1:7" ht="45" customHeight="1" x14ac:dyDescent="0.25">
      <c r="A776" s="41" t="s">
        <v>1082</v>
      </c>
      <c r="B776" s="42" t="s">
        <v>774</v>
      </c>
      <c r="C776" s="41" t="s">
        <v>232</v>
      </c>
      <c r="D776" s="41" t="s">
        <v>12</v>
      </c>
      <c r="E776" s="1" t="s">
        <v>1083</v>
      </c>
      <c r="F776" s="1" t="s">
        <v>1083</v>
      </c>
      <c r="G776" s="43">
        <f>SUM(G777:G777)</f>
        <v>1</v>
      </c>
    </row>
    <row r="777" spans="1:7" x14ac:dyDescent="0.25">
      <c r="A777" s="44" t="s">
        <v>1084</v>
      </c>
      <c r="B777" s="44"/>
      <c r="C777" s="45">
        <v>1</v>
      </c>
      <c r="D777" s="45"/>
      <c r="E777" s="45"/>
      <c r="F777" s="45"/>
      <c r="G777" s="45">
        <f>PRODUCT(C777:F777)</f>
        <v>1</v>
      </c>
    </row>
    <row r="779" spans="1:7" ht="45" customHeight="1" x14ac:dyDescent="0.25">
      <c r="A779" s="41" t="s">
        <v>1085</v>
      </c>
      <c r="B779" s="42" t="s">
        <v>774</v>
      </c>
      <c r="C779" s="41" t="s">
        <v>234</v>
      </c>
      <c r="D779" s="41" t="s">
        <v>12</v>
      </c>
      <c r="E779" s="1" t="s">
        <v>1086</v>
      </c>
      <c r="F779" s="1" t="s">
        <v>1086</v>
      </c>
      <c r="G779" s="43">
        <f>SUM(G780:G780)</f>
        <v>1</v>
      </c>
    </row>
    <row r="780" spans="1:7" x14ac:dyDescent="0.25">
      <c r="A780" s="44" t="s">
        <v>785</v>
      </c>
      <c r="B780" s="44"/>
      <c r="C780" s="45">
        <v>1</v>
      </c>
      <c r="D780" s="45"/>
      <c r="E780" s="45"/>
      <c r="F780" s="45"/>
      <c r="G780" s="45">
        <f>PRODUCT(C780:F780)</f>
        <v>1</v>
      </c>
    </row>
    <row r="782" spans="1:7" ht="45" customHeight="1" x14ac:dyDescent="0.25">
      <c r="A782" s="41" t="s">
        <v>1087</v>
      </c>
      <c r="B782" s="42" t="s">
        <v>774</v>
      </c>
      <c r="C782" s="41" t="s">
        <v>236</v>
      </c>
      <c r="D782" s="41" t="s">
        <v>12</v>
      </c>
      <c r="E782" s="1" t="s">
        <v>1088</v>
      </c>
      <c r="F782" s="1" t="s">
        <v>1088</v>
      </c>
      <c r="G782" s="43">
        <f>SUM(G783:G783)</f>
        <v>3</v>
      </c>
    </row>
    <row r="783" spans="1:7" x14ac:dyDescent="0.25">
      <c r="A783" s="44" t="s">
        <v>785</v>
      </c>
      <c r="B783" s="44"/>
      <c r="C783" s="45">
        <v>3</v>
      </c>
      <c r="D783" s="45"/>
      <c r="E783" s="45"/>
      <c r="F783" s="45"/>
      <c r="G783" s="45">
        <f>PRODUCT(C783:F783)</f>
        <v>3</v>
      </c>
    </row>
    <row r="785" spans="1:7" x14ac:dyDescent="0.25">
      <c r="B785" t="s">
        <v>772</v>
      </c>
      <c r="C785" s="39" t="s">
        <v>5</v>
      </c>
      <c r="D785" s="40" t="s">
        <v>6</v>
      </c>
      <c r="E785" s="39" t="s">
        <v>7</v>
      </c>
    </row>
    <row r="786" spans="1:7" x14ac:dyDescent="0.25">
      <c r="B786" t="s">
        <v>772</v>
      </c>
      <c r="C786" s="39" t="s">
        <v>8</v>
      </c>
      <c r="D786" s="40" t="s">
        <v>238</v>
      </c>
      <c r="E786" s="39" t="s">
        <v>239</v>
      </c>
    </row>
    <row r="788" spans="1:7" ht="45" customHeight="1" x14ac:dyDescent="0.25">
      <c r="A788" s="41" t="s">
        <v>1089</v>
      </c>
      <c r="B788" s="42" t="s">
        <v>774</v>
      </c>
      <c r="C788" s="41" t="s">
        <v>241</v>
      </c>
      <c r="D788" s="41" t="s">
        <v>242</v>
      </c>
      <c r="E788" s="1" t="s">
        <v>243</v>
      </c>
      <c r="F788" s="1" t="s">
        <v>243</v>
      </c>
      <c r="G788" s="43">
        <f>SUM(G789:G789)</f>
        <v>1</v>
      </c>
    </row>
    <row r="789" spans="1:7" x14ac:dyDescent="0.25">
      <c r="A789" s="44" t="s">
        <v>242</v>
      </c>
      <c r="B789" s="44"/>
      <c r="C789" s="45">
        <v>1</v>
      </c>
      <c r="D789" s="45"/>
      <c r="E789" s="45"/>
      <c r="F789" s="45"/>
      <c r="G789" s="45">
        <f>PRODUCT(C789:F789)</f>
        <v>1</v>
      </c>
    </row>
    <row r="791" spans="1:7" ht="45" customHeight="1" x14ac:dyDescent="0.25">
      <c r="A791" s="41" t="s">
        <v>1090</v>
      </c>
      <c r="B791" s="42" t="s">
        <v>774</v>
      </c>
      <c r="C791" s="41" t="s">
        <v>244</v>
      </c>
      <c r="D791" s="41" t="s">
        <v>27</v>
      </c>
      <c r="E791" s="1" t="s">
        <v>245</v>
      </c>
      <c r="F791" s="1" t="s">
        <v>245</v>
      </c>
      <c r="G791" s="43">
        <f>SUM(G792:G792)</f>
        <v>80</v>
      </c>
    </row>
    <row r="792" spans="1:7" x14ac:dyDescent="0.25">
      <c r="A792" s="44" t="s">
        <v>775</v>
      </c>
      <c r="B792" s="44"/>
      <c r="C792" s="45">
        <v>5</v>
      </c>
      <c r="D792" s="45">
        <v>2</v>
      </c>
      <c r="E792" s="45">
        <v>8</v>
      </c>
      <c r="F792" s="45"/>
      <c r="G792" s="45">
        <f>PRODUCT(C792:F792)</f>
        <v>80</v>
      </c>
    </row>
    <row r="794" spans="1:7" x14ac:dyDescent="0.25">
      <c r="B794" t="s">
        <v>772</v>
      </c>
      <c r="C794" s="39" t="s">
        <v>5</v>
      </c>
      <c r="D794" s="40" t="s">
        <v>6</v>
      </c>
      <c r="E794" s="39" t="s">
        <v>7</v>
      </c>
    </row>
    <row r="795" spans="1:7" x14ac:dyDescent="0.25">
      <c r="B795" t="s">
        <v>772</v>
      </c>
      <c r="C795" s="39" t="s">
        <v>8</v>
      </c>
      <c r="D795" s="40" t="s">
        <v>246</v>
      </c>
      <c r="E795" s="39" t="s">
        <v>247</v>
      </c>
    </row>
    <row r="797" spans="1:7" ht="45" customHeight="1" x14ac:dyDescent="0.25">
      <c r="A797" s="41" t="s">
        <v>1091</v>
      </c>
      <c r="B797" s="42" t="s">
        <v>774</v>
      </c>
      <c r="C797" s="41" t="s">
        <v>249</v>
      </c>
      <c r="D797" s="41" t="s">
        <v>12</v>
      </c>
      <c r="E797" s="1" t="s">
        <v>250</v>
      </c>
      <c r="F797" s="1" t="s">
        <v>250</v>
      </c>
      <c r="G797" s="43">
        <f>SUM(G798:G798)</f>
        <v>1</v>
      </c>
    </row>
    <row r="798" spans="1:7" x14ac:dyDescent="0.25">
      <c r="A798" s="44" t="s">
        <v>775</v>
      </c>
      <c r="B798" s="44"/>
      <c r="C798" s="45">
        <v>1</v>
      </c>
      <c r="D798" s="45"/>
      <c r="E798" s="45"/>
      <c r="F798" s="45"/>
      <c r="G798" s="45">
        <f>PRODUCT(C798:F798)</f>
        <v>1</v>
      </c>
    </row>
    <row r="800" spans="1:7" x14ac:dyDescent="0.25">
      <c r="B800" t="s">
        <v>772</v>
      </c>
      <c r="C800" s="39" t="s">
        <v>5</v>
      </c>
      <c r="D800" s="40" t="s">
        <v>6</v>
      </c>
      <c r="E800" s="39" t="s">
        <v>7</v>
      </c>
    </row>
    <row r="801" spans="1:7" x14ac:dyDescent="0.25">
      <c r="B801" t="s">
        <v>772</v>
      </c>
      <c r="C801" s="39" t="s">
        <v>8</v>
      </c>
      <c r="D801" s="40" t="s">
        <v>251</v>
      </c>
      <c r="E801" s="39" t="s">
        <v>252</v>
      </c>
    </row>
    <row r="803" spans="1:7" ht="45" customHeight="1" x14ac:dyDescent="0.25">
      <c r="A803" s="41" t="s">
        <v>1092</v>
      </c>
      <c r="B803" s="42" t="s">
        <v>774</v>
      </c>
      <c r="C803" s="41" t="s">
        <v>254</v>
      </c>
      <c r="D803" s="41" t="s">
        <v>12</v>
      </c>
      <c r="E803" s="1" t="s">
        <v>255</v>
      </c>
      <c r="F803" s="1" t="s">
        <v>255</v>
      </c>
      <c r="G803" s="43">
        <f>SUM(G804:G804)</f>
        <v>1</v>
      </c>
    </row>
    <row r="804" spans="1:7" x14ac:dyDescent="0.25">
      <c r="A804" s="44" t="s">
        <v>775</v>
      </c>
      <c r="B804" s="44"/>
      <c r="C804" s="45">
        <v>1</v>
      </c>
      <c r="D804" s="45"/>
      <c r="E804" s="45"/>
      <c r="F804" s="45"/>
      <c r="G804" s="45">
        <f>PRODUCT(C804:F804)</f>
        <v>1</v>
      </c>
    </row>
    <row r="806" spans="1:7" x14ac:dyDescent="0.25">
      <c r="B806" t="s">
        <v>772</v>
      </c>
      <c r="C806" s="39" t="s">
        <v>5</v>
      </c>
      <c r="D806" s="40" t="s">
        <v>6</v>
      </c>
      <c r="E806" s="39" t="s">
        <v>7</v>
      </c>
    </row>
    <row r="807" spans="1:7" x14ac:dyDescent="0.25">
      <c r="B807" t="s">
        <v>772</v>
      </c>
      <c r="C807" s="39" t="s">
        <v>8</v>
      </c>
      <c r="D807" s="40" t="s">
        <v>256</v>
      </c>
      <c r="E807" s="39" t="s">
        <v>257</v>
      </c>
    </row>
    <row r="809" spans="1:7" ht="45" customHeight="1" x14ac:dyDescent="0.25">
      <c r="A809" s="41" t="s">
        <v>1093</v>
      </c>
      <c r="B809" s="42" t="s">
        <v>774</v>
      </c>
      <c r="C809" s="41" t="s">
        <v>259</v>
      </c>
      <c r="D809" s="41" t="s">
        <v>30</v>
      </c>
      <c r="E809" s="1" t="s">
        <v>1094</v>
      </c>
      <c r="F809" s="1" t="s">
        <v>1094</v>
      </c>
      <c r="G809" s="43">
        <f>SUM(G810:G821)</f>
        <v>569.88960750000001</v>
      </c>
    </row>
    <row r="810" spans="1:7" x14ac:dyDescent="0.25">
      <c r="A810" s="46"/>
      <c r="B810" s="46" t="s">
        <v>779</v>
      </c>
      <c r="C810" s="47" t="s">
        <v>27</v>
      </c>
      <c r="D810" s="47" t="s">
        <v>30</v>
      </c>
      <c r="E810" s="47" t="s">
        <v>1095</v>
      </c>
      <c r="F810" s="47" t="s">
        <v>302</v>
      </c>
      <c r="G810" s="48"/>
    </row>
    <row r="811" spans="1:7" x14ac:dyDescent="0.25">
      <c r="A811" s="44" t="s">
        <v>1096</v>
      </c>
      <c r="B811" s="44"/>
      <c r="C811" s="45">
        <v>768.91</v>
      </c>
      <c r="D811" s="45"/>
      <c r="E811" s="45">
        <v>0.1</v>
      </c>
      <c r="F811" s="45">
        <v>1.35</v>
      </c>
      <c r="G811" s="45">
        <f t="shared" ref="G811:G821" si="26">PRODUCT(C811:F811)</f>
        <v>103.80285000000002</v>
      </c>
    </row>
    <row r="812" spans="1:7" x14ac:dyDescent="0.25">
      <c r="A812" s="44" t="s">
        <v>1097</v>
      </c>
      <c r="B812" s="44"/>
      <c r="C812" s="45">
        <v>336.995</v>
      </c>
      <c r="D812" s="45"/>
      <c r="E812" s="45">
        <v>0.15</v>
      </c>
      <c r="F812" s="45">
        <v>1.35</v>
      </c>
      <c r="G812" s="45">
        <f t="shared" si="26"/>
        <v>68.241487500000005</v>
      </c>
    </row>
    <row r="813" spans="1:7" x14ac:dyDescent="0.25">
      <c r="A813" s="44" t="s">
        <v>1098</v>
      </c>
      <c r="B813" s="44"/>
      <c r="C813" s="45">
        <v>128.47</v>
      </c>
      <c r="D813" s="45"/>
      <c r="E813" s="45">
        <v>0.3</v>
      </c>
      <c r="F813" s="45">
        <v>1.35</v>
      </c>
      <c r="G813" s="45">
        <f t="shared" si="26"/>
        <v>52.030349999999999</v>
      </c>
    </row>
    <row r="814" spans="1:7" x14ac:dyDescent="0.25">
      <c r="A814" s="44" t="s">
        <v>1099</v>
      </c>
      <c r="B814" s="44"/>
      <c r="C814" s="45"/>
      <c r="D814" s="45">
        <v>3.26</v>
      </c>
      <c r="E814" s="45"/>
      <c r="F814" s="45">
        <v>1.35</v>
      </c>
      <c r="G814" s="45">
        <f t="shared" si="26"/>
        <v>4.4009999999999998</v>
      </c>
    </row>
    <row r="815" spans="1:7" x14ac:dyDescent="0.25">
      <c r="A815" s="44" t="s">
        <v>1100</v>
      </c>
      <c r="B815" s="44"/>
      <c r="C815" s="45">
        <v>2.1</v>
      </c>
      <c r="D815" s="45">
        <v>53</v>
      </c>
      <c r="E815" s="45">
        <v>0.05</v>
      </c>
      <c r="F815" s="45">
        <v>1.35</v>
      </c>
      <c r="G815" s="45">
        <f t="shared" si="26"/>
        <v>7.5127500000000023</v>
      </c>
    </row>
    <row r="816" spans="1:7" x14ac:dyDescent="0.25">
      <c r="A816" s="44" t="s">
        <v>1101</v>
      </c>
      <c r="B816" s="44"/>
      <c r="C816" s="45">
        <v>633.26</v>
      </c>
      <c r="D816" s="45"/>
      <c r="E816" s="45">
        <v>0.1</v>
      </c>
      <c r="F816" s="45">
        <v>1.35</v>
      </c>
      <c r="G816" s="45">
        <f t="shared" si="26"/>
        <v>85.490100000000012</v>
      </c>
    </row>
    <row r="817" spans="1:7" x14ac:dyDescent="0.25">
      <c r="A817" s="44" t="s">
        <v>1102</v>
      </c>
      <c r="B817" s="44"/>
      <c r="C817" s="45">
        <v>633.26</v>
      </c>
      <c r="D817" s="45"/>
      <c r="E817" s="45">
        <v>7.0000000000000007E-2</v>
      </c>
      <c r="F817" s="45">
        <v>1.35</v>
      </c>
      <c r="G817" s="45">
        <f t="shared" si="26"/>
        <v>59.843070000000004</v>
      </c>
    </row>
    <row r="818" spans="1:7" x14ac:dyDescent="0.25">
      <c r="A818" s="44" t="s">
        <v>1103</v>
      </c>
      <c r="B818" s="44"/>
      <c r="C818" s="45">
        <v>0.4</v>
      </c>
      <c r="D818" s="45">
        <v>12</v>
      </c>
      <c r="E818" s="45">
        <v>0.6</v>
      </c>
      <c r="F818" s="45">
        <v>1.35</v>
      </c>
      <c r="G818" s="45">
        <f t="shared" si="26"/>
        <v>3.8880000000000008</v>
      </c>
    </row>
    <row r="819" spans="1:7" x14ac:dyDescent="0.25">
      <c r="A819" s="44" t="s">
        <v>1104</v>
      </c>
      <c r="B819" s="44"/>
      <c r="C819" s="45">
        <v>0.2</v>
      </c>
      <c r="D819" s="45">
        <v>15</v>
      </c>
      <c r="E819" s="45">
        <v>0.6</v>
      </c>
      <c r="F819" s="45">
        <v>1.35</v>
      </c>
      <c r="G819" s="45">
        <f t="shared" si="26"/>
        <v>2.4299999999999997</v>
      </c>
    </row>
    <row r="820" spans="1:7" x14ac:dyDescent="0.25">
      <c r="A820" s="44" t="s">
        <v>1105</v>
      </c>
      <c r="B820" s="44"/>
      <c r="C820" s="45"/>
      <c r="D820" s="45">
        <v>100</v>
      </c>
      <c r="E820" s="45"/>
      <c r="F820" s="45">
        <v>1.35</v>
      </c>
      <c r="G820" s="45">
        <f t="shared" si="26"/>
        <v>135</v>
      </c>
    </row>
    <row r="821" spans="1:7" x14ac:dyDescent="0.25">
      <c r="A821" s="44" t="s">
        <v>1106</v>
      </c>
      <c r="B821" s="44"/>
      <c r="C821" s="45">
        <v>500</v>
      </c>
      <c r="D821" s="45"/>
      <c r="E821" s="45">
        <v>7.0000000000000007E-2</v>
      </c>
      <c r="F821" s="45">
        <v>1.35</v>
      </c>
      <c r="G821" s="45">
        <f t="shared" si="26"/>
        <v>47.25</v>
      </c>
    </row>
    <row r="823" spans="1:7" ht="45" customHeight="1" x14ac:dyDescent="0.25">
      <c r="A823" s="41" t="s">
        <v>1107</v>
      </c>
      <c r="B823" s="42" t="s">
        <v>774</v>
      </c>
      <c r="C823" s="41" t="s">
        <v>261</v>
      </c>
      <c r="D823" s="41" t="s">
        <v>30</v>
      </c>
      <c r="E823" s="1" t="s">
        <v>1108</v>
      </c>
      <c r="F823" s="1" t="s">
        <v>1108</v>
      </c>
      <c r="G823" s="43">
        <f>SUM(G824:G824)</f>
        <v>569.88900000000001</v>
      </c>
    </row>
    <row r="824" spans="1:7" x14ac:dyDescent="0.25">
      <c r="A824" s="44" t="s">
        <v>1109</v>
      </c>
      <c r="B824" s="44"/>
      <c r="C824" s="45">
        <v>569.88900000000001</v>
      </c>
      <c r="D824" s="45"/>
      <c r="E824" s="45"/>
      <c r="F824" s="45"/>
      <c r="G824" s="45">
        <f>PRODUCT(C824:F824)</f>
        <v>569.88900000000001</v>
      </c>
    </row>
  </sheetData>
  <sheetProtection sheet="1"/>
  <mergeCells count="102">
    <mergeCell ref="E803:F803"/>
    <mergeCell ref="E809:F809"/>
    <mergeCell ref="E823:F823"/>
    <mergeCell ref="E764:F764"/>
    <mergeCell ref="E768:F768"/>
    <mergeCell ref="E772:F772"/>
    <mergeCell ref="E776:F776"/>
    <mergeCell ref="E779:F779"/>
    <mergeCell ref="E782:F782"/>
    <mergeCell ref="E788:F788"/>
    <mergeCell ref="E791:F791"/>
    <mergeCell ref="E797:F797"/>
    <mergeCell ref="E724:F724"/>
    <mergeCell ref="E730:F730"/>
    <mergeCell ref="E736:F736"/>
    <mergeCell ref="E740:F740"/>
    <mergeCell ref="E744:F744"/>
    <mergeCell ref="E748:F748"/>
    <mergeCell ref="E752:F752"/>
    <mergeCell ref="E756:F756"/>
    <mergeCell ref="E760:F760"/>
    <mergeCell ref="E675:F675"/>
    <mergeCell ref="E679:F679"/>
    <mergeCell ref="E683:F683"/>
    <mergeCell ref="E690:F690"/>
    <mergeCell ref="E700:F700"/>
    <mergeCell ref="E705:F705"/>
    <mergeCell ref="E711:F711"/>
    <mergeCell ref="E714:F714"/>
    <mergeCell ref="E721:F721"/>
    <mergeCell ref="E626:F626"/>
    <mergeCell ref="E630:F630"/>
    <mergeCell ref="E634:F634"/>
    <mergeCell ref="E638:F638"/>
    <mergeCell ref="E642:F642"/>
    <mergeCell ref="E646:F646"/>
    <mergeCell ref="E650:F650"/>
    <mergeCell ref="E654:F654"/>
    <mergeCell ref="E662:F662"/>
    <mergeCell ref="E586:F586"/>
    <mergeCell ref="E590:F590"/>
    <mergeCell ref="E594:F594"/>
    <mergeCell ref="E598:F598"/>
    <mergeCell ref="E602:F602"/>
    <mergeCell ref="E606:F606"/>
    <mergeCell ref="E614:F614"/>
    <mergeCell ref="E618:F618"/>
    <mergeCell ref="E622:F622"/>
    <mergeCell ref="E508:F508"/>
    <mergeCell ref="E533:F533"/>
    <mergeCell ref="E538:F538"/>
    <mergeCell ref="E543:F543"/>
    <mergeCell ref="E550:F550"/>
    <mergeCell ref="E554:F554"/>
    <mergeCell ref="E563:F563"/>
    <mergeCell ref="E578:F578"/>
    <mergeCell ref="E582:F582"/>
    <mergeCell ref="E411:F411"/>
    <mergeCell ref="E427:F427"/>
    <mergeCell ref="E431:F431"/>
    <mergeCell ref="E447:F447"/>
    <mergeCell ref="E451:F451"/>
    <mergeCell ref="E470:F470"/>
    <mergeCell ref="E476:F476"/>
    <mergeCell ref="E483:F483"/>
    <mergeCell ref="E502:F502"/>
    <mergeCell ref="E330:F330"/>
    <mergeCell ref="E345:F345"/>
    <mergeCell ref="E352:F352"/>
    <mergeCell ref="E360:F360"/>
    <mergeCell ref="E369:F369"/>
    <mergeCell ref="E392:F392"/>
    <mergeCell ref="E396:F396"/>
    <mergeCell ref="E401:F401"/>
    <mergeCell ref="E406:F406"/>
    <mergeCell ref="E151:F151"/>
    <mergeCell ref="E155:F155"/>
    <mergeCell ref="E161:F161"/>
    <mergeCell ref="E174:F174"/>
    <mergeCell ref="E223:F223"/>
    <mergeCell ref="E258:F258"/>
    <mergeCell ref="E300:F300"/>
    <mergeCell ref="E313:F313"/>
    <mergeCell ref="E318:F318"/>
    <mergeCell ref="E33:F33"/>
    <mergeCell ref="E37:F37"/>
    <mergeCell ref="E69:F69"/>
    <mergeCell ref="E73:F73"/>
    <mergeCell ref="E83:F83"/>
    <mergeCell ref="E96:F96"/>
    <mergeCell ref="E109:F109"/>
    <mergeCell ref="E141:F141"/>
    <mergeCell ref="E147:F147"/>
    <mergeCell ref="E1:H1"/>
    <mergeCell ref="E2:H2"/>
    <mergeCell ref="E3:H3"/>
    <mergeCell ref="E4:H4"/>
    <mergeCell ref="C6:G6"/>
    <mergeCell ref="E13:F13"/>
    <mergeCell ref="E16:F16"/>
    <mergeCell ref="E22:F22"/>
    <mergeCell ref="E26:F26"/>
  </mergeCells>
  <pageMargins left="0.75" right="0.75" top="0.75" bottom="0.5" header="0.5" footer="0.7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T-PRES</vt:lpstr>
      <vt:lpstr>T-APU</vt:lpstr>
      <vt:lpstr>T-SMP</vt:lpstr>
      <vt:lpstr>T-DIM</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Artigas Camps</dc:creator>
  <cp:lastModifiedBy>Anna Artigas Camps</cp:lastModifiedBy>
  <dcterms:created xsi:type="dcterms:W3CDTF">2019-10-15T14:20:12Z</dcterms:created>
  <dcterms:modified xsi:type="dcterms:W3CDTF">2019-11-26T12:16:34Z</dcterms:modified>
</cp:coreProperties>
</file>